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20" windowHeight="4440" activeTab="1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<sst xmlns="http://schemas.openxmlformats.org/spreadsheetml/2006/main" count="213" uniqueCount="61">
  <si>
    <t>Zooplankton</t>
  </si>
  <si>
    <t>Buchtzigsee</t>
  </si>
  <si>
    <t>1-4 m</t>
  </si>
  <si>
    <t>Bosmina longirostris</t>
  </si>
  <si>
    <t>Messung mit</t>
  </si>
  <si>
    <t>40 er Vergr.</t>
  </si>
  <si>
    <t>Faktor: 22,22</t>
  </si>
  <si>
    <t>Anzahl</t>
  </si>
  <si>
    <t>Mittelwert</t>
  </si>
  <si>
    <t>korrekt</t>
  </si>
  <si>
    <t>Minimum</t>
  </si>
  <si>
    <t>Median</t>
  </si>
  <si>
    <t>Maximum</t>
  </si>
  <si>
    <t>SD</t>
  </si>
  <si>
    <t>quadriert.</t>
  </si>
  <si>
    <t>Abweichgen:</t>
  </si>
  <si>
    <t>Summe der</t>
  </si>
  <si>
    <t>n-1:</t>
  </si>
  <si>
    <t>Varianz:</t>
  </si>
  <si>
    <t>5-8 m</t>
  </si>
  <si>
    <t>Daphnia galeata</t>
  </si>
  <si>
    <t>arithm. Mittel:</t>
  </si>
  <si>
    <t>Euediaptomus gracilis</t>
  </si>
  <si>
    <t>E. gracilis</t>
  </si>
  <si>
    <t>81-1</t>
  </si>
  <si>
    <t>40er</t>
  </si>
  <si>
    <t>Eudiaptomus gracilis</t>
  </si>
  <si>
    <t>Längenverteilung</t>
  </si>
  <si>
    <t>Länge</t>
  </si>
  <si>
    <t>(mikron)</t>
  </si>
  <si>
    <t>Dry weight</t>
  </si>
  <si>
    <t>(µg)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</si>
  <si>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</si>
  <si>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</si>
  <si>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</si>
  <si>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</si>
  <si>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</si>
  <si>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</si>
  <si>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</si>
  <si>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</si>
  <si>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</si>
  <si>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</si>
  <si>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</si>
  <si>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</si>
  <si>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</si>
  <si>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</si>
  <si>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(µg/l)</t>
  </si>
  <si>
    <t>Dgal</t>
  </si>
  <si>
    <t>Dbr</t>
  </si>
  <si>
    <t>Blong</t>
  </si>
  <si>
    <t>Eudgrac</t>
  </si>
  <si>
    <t>Cy</t>
  </si>
  <si>
    <t>Npl</t>
  </si>
  <si>
    <t>Summen</t>
  </si>
  <si>
    <t>Gesamt</t>
  </si>
  <si>
    <t>Liter</t>
  </si>
  <si>
    <t>107583</t>
  </si>
  <si>
    <t>38100</t>
  </si>
  <si>
    <t>D. galeata</t>
  </si>
  <si>
    <t>142</t>
  </si>
  <si>
    <t>117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</si>
</sst>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172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Längenverteilung des Schwebekrebses Eudiaptomus gracilis in der Mischprobe aus 5-8 m Tiefe am 18. Juli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8475"/>
          <c:w val="0.784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Tabelle6!$B$4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Tabelle6!$A$5:$A$17</c:f>
              <c:strCache>
                <c:ptCount val="13"/>
                <c:pt idx="0">
                  <c:v>(mikron)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</c:strCache>
            </c:strRef>
          </c:cat>
          <c:val>
            <c:numRef>
              <c:f>Tabelle6!$B$5:$B$17</c:f>
              <c:numCache>
                <c:ptCount val="13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19</c:v>
                </c:pt>
                <c:pt idx="8">
                  <c:v>41</c:v>
                </c:pt>
                <c:pt idx="9">
                  <c:v>32</c:v>
                </c:pt>
                <c:pt idx="10">
                  <c:v>9</c:v>
                </c:pt>
                <c:pt idx="11">
                  <c:v>1</c:v>
                </c:pt>
              </c:numCache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(mikron)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67231"/>
        <c:crosses val="autoZero"/>
        <c:auto val="0"/>
        <c:lblOffset val="100"/>
        <c:noMultiLvlLbl val="0"/>
      </c:catAx>
      <c:valAx>
        <c:axId val="3466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0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Längenverteilung des Langdornwasserflohs Daphnia galeata in der Mischprobe aus 5-8 m Tiefe am 18. Juli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1275"/>
          <c:w val="0.769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Tabelle7!$B$4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Tabelle7!$A$5:$A$13</c:f>
              <c:strCache>
                <c:ptCount val="9"/>
                <c:pt idx="0">
                  <c:v>(mikron)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strCache>
            </c:strRef>
          </c:cat>
          <c:val>
            <c:numRef>
              <c:f>Tabelle7!$B$5:$B$13</c:f>
              <c:numCache>
                <c:ptCount val="9"/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14</c:v>
                </c:pt>
                <c:pt idx="8">
                  <c:v>3</c:v>
                </c:pt>
              </c:numCache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(mikron)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82297"/>
        <c:crosses val="autoZero"/>
        <c:auto val="0"/>
        <c:lblOffset val="100"/>
        <c:noMultiLvlLbl val="0"/>
      </c:cat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23</xdr:row>
      <xdr:rowOff>19050</xdr:rowOff>
    </xdr:from>
    <xdr:to>
      <xdr:col>6</xdr:col>
      <xdr:colOff>171450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285750" y="3743325"/>
        <a:ext cx="4457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14</xdr:row>
      <xdr:rowOff>0</xdr:rowOff>
    </xdr:from>
    <xdr:to>
      <xdr:col>6</xdr:col>
      <xdr:colOff>400050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95300" y="2266950"/>
        <a:ext cx="4476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75" zoomScaleNormal="75" workbookViewId="0" topLeftCell="C87">
      <selection activeCell="G96" sqref="G96"/>
    </sheetView>
  </sheetViews>
  <sheetFormatPr defaultColWidth="11.421875" defaultRowHeight="12.75"/>
  <sheetData>
    <row r="1" spans="1:13" ht="15.75" thickTop="1">
      <c r="A1" t="s">
        <v>0</v>
      </c>
      <c r="B1" t="s">
        <v>1</v>
      </c>
      <c r="C1" s="1">
        <v>36725</v>
      </c>
      <c r="E1" t="s">
        <v>2</v>
      </c>
      <c r="J1" s="4"/>
      <c r="K1" s="4"/>
      <c r="L1" s="4"/>
      <c r="M1" s="4" t="s">
        <v>30</v>
      </c>
    </row>
    <row r="2" spans="1:13" ht="15">
      <c r="A2" t="s">
        <v>3</v>
      </c>
      <c r="C2" t="s">
        <v>4</v>
      </c>
      <c r="D2" t="s">
        <v>5</v>
      </c>
      <c r="E2" t="s">
        <v>6</v>
      </c>
      <c r="J2" s="5"/>
      <c r="K2" s="5"/>
      <c r="L2" s="5"/>
      <c r="M2" s="5" t="s">
        <v>31</v>
      </c>
    </row>
    <row r="3" ht="15.75" thickBot="1">
      <c r="M3" s="6"/>
    </row>
    <row r="4" spans="1:13" ht="15.75" thickTop="1">
      <c r="A4" s="2">
        <v>10</v>
      </c>
      <c r="B4" s="2">
        <v>22.22222</v>
      </c>
      <c r="C4" s="2">
        <f>A4*B4</f>
        <v>222.2222</v>
      </c>
      <c r="E4" s="2"/>
      <c r="F4" s="2"/>
      <c r="J4" s="7">
        <f aca="true" t="shared" si="0" ref="J4:J19">C4/1000</f>
        <v>0.22222219999999998</v>
      </c>
      <c r="K4" s="2">
        <v>26.6</v>
      </c>
      <c r="L4">
        <f>POWER(J4,3.13)</f>
        <v>0.009024947744078572</v>
      </c>
      <c r="M4" s="2">
        <f>K4*L4</f>
        <v>0.24006360999249002</v>
      </c>
    </row>
    <row r="5" spans="1:13" ht="15">
      <c r="A5" s="2">
        <v>12</v>
      </c>
      <c r="B5" s="2">
        <v>22.22222</v>
      </c>
      <c r="C5" s="2">
        <f aca="true" t="shared" si="1" ref="C5:C20">A5*B5</f>
        <v>266.66664000000003</v>
      </c>
      <c r="E5" s="2"/>
      <c r="F5" s="2"/>
      <c r="J5" s="7">
        <f t="shared" si="0"/>
        <v>0.26666664</v>
      </c>
      <c r="K5" s="2">
        <v>26.6</v>
      </c>
      <c r="L5">
        <f>POWER(J5,3.13)</f>
        <v>0.015969157199270095</v>
      </c>
      <c r="M5" s="2">
        <f>K5*L5</f>
        <v>0.42477958150058454</v>
      </c>
    </row>
    <row r="6" spans="1:13" ht="15">
      <c r="A6" s="2">
        <v>12</v>
      </c>
      <c r="B6" s="2">
        <v>22.22222</v>
      </c>
      <c r="C6" s="2">
        <f t="shared" si="1"/>
        <v>266.66664000000003</v>
      </c>
      <c r="E6" s="2"/>
      <c r="F6" s="2"/>
      <c r="J6" s="7">
        <f t="shared" si="0"/>
        <v>0.26666664</v>
      </c>
      <c r="K6" s="2">
        <v>26.6</v>
      </c>
      <c r="L6">
        <f>POWER(J6,3.13)</f>
        <v>0.015969157199270095</v>
      </c>
      <c r="M6" s="2">
        <f>K6*L6</f>
        <v>0.42477958150058454</v>
      </c>
    </row>
    <row r="7" spans="1:13" ht="15">
      <c r="A7" s="2">
        <v>12</v>
      </c>
      <c r="B7" s="2">
        <v>22.22222</v>
      </c>
      <c r="C7" s="2">
        <f t="shared" si="1"/>
        <v>266.66664000000003</v>
      </c>
      <c r="E7" s="2"/>
      <c r="F7" s="2"/>
      <c r="J7" s="7">
        <f t="shared" si="0"/>
        <v>0.26666664</v>
      </c>
      <c r="K7" s="2">
        <v>26.6</v>
      </c>
      <c r="L7">
        <f aca="true" t="shared" si="2" ref="L7:L19">POWER(J7,3.13)</f>
        <v>0.015969157199270095</v>
      </c>
      <c r="M7" s="2">
        <f aca="true" t="shared" si="3" ref="M7:M19">K7*L7</f>
        <v>0.42477958150058454</v>
      </c>
    </row>
    <row r="8" spans="1:13" ht="15">
      <c r="A8" s="2">
        <v>10</v>
      </c>
      <c r="B8" s="2">
        <v>22.22222</v>
      </c>
      <c r="C8" s="2">
        <f t="shared" si="1"/>
        <v>222.2222</v>
      </c>
      <c r="E8" s="2"/>
      <c r="F8" s="2"/>
      <c r="J8" s="7">
        <f t="shared" si="0"/>
        <v>0.22222219999999998</v>
      </c>
      <c r="K8" s="2">
        <v>26.6</v>
      </c>
      <c r="L8">
        <f t="shared" si="2"/>
        <v>0.009024947744078572</v>
      </c>
      <c r="M8" s="2">
        <f t="shared" si="3"/>
        <v>0.24006360999249002</v>
      </c>
    </row>
    <row r="9" spans="1:13" ht="15">
      <c r="A9" s="2">
        <v>13</v>
      </c>
      <c r="B9" s="2">
        <v>22.22222</v>
      </c>
      <c r="C9" s="2">
        <f t="shared" si="1"/>
        <v>288.88886</v>
      </c>
      <c r="E9" s="2"/>
      <c r="F9" s="2"/>
      <c r="J9" s="7">
        <f t="shared" si="0"/>
        <v>0.28888886</v>
      </c>
      <c r="K9" s="2">
        <v>26.6</v>
      </c>
      <c r="L9">
        <f t="shared" si="2"/>
        <v>0.02051574954894246</v>
      </c>
      <c r="M9" s="2">
        <f t="shared" si="3"/>
        <v>0.5457189380018694</v>
      </c>
    </row>
    <row r="10" spans="1:13" ht="15">
      <c r="A10" s="2">
        <v>9</v>
      </c>
      <c r="B10" s="2">
        <v>22.22222</v>
      </c>
      <c r="C10" s="2">
        <f t="shared" si="1"/>
        <v>199.99998</v>
      </c>
      <c r="E10" s="2"/>
      <c r="F10" s="2"/>
      <c r="J10" s="7">
        <f t="shared" si="0"/>
        <v>0.19999998</v>
      </c>
      <c r="K10" s="2">
        <v>26.6</v>
      </c>
      <c r="L10">
        <f t="shared" si="2"/>
        <v>0.006489686990612938</v>
      </c>
      <c r="M10" s="2">
        <f t="shared" si="3"/>
        <v>0.17262567395030415</v>
      </c>
    </row>
    <row r="11" spans="1:13" ht="15">
      <c r="A11" s="2">
        <v>13</v>
      </c>
      <c r="B11" s="2">
        <v>22.22222</v>
      </c>
      <c r="C11" s="2">
        <f t="shared" si="1"/>
        <v>288.88886</v>
      </c>
      <c r="E11" s="2"/>
      <c r="F11" s="2"/>
      <c r="J11" s="7">
        <f t="shared" si="0"/>
        <v>0.28888886</v>
      </c>
      <c r="K11" s="2">
        <v>26.6</v>
      </c>
      <c r="L11">
        <f t="shared" si="2"/>
        <v>0.02051574954894246</v>
      </c>
      <c r="M11" s="2">
        <f t="shared" si="3"/>
        <v>0.5457189380018694</v>
      </c>
    </row>
    <row r="12" spans="1:13" ht="15">
      <c r="A12" s="2">
        <v>12</v>
      </c>
      <c r="B12" s="2">
        <v>22.22222</v>
      </c>
      <c r="C12" s="2">
        <f t="shared" si="1"/>
        <v>266.66664000000003</v>
      </c>
      <c r="E12" s="2"/>
      <c r="F12" s="2"/>
      <c r="J12" s="7">
        <f t="shared" si="0"/>
        <v>0.26666664</v>
      </c>
      <c r="K12" s="2">
        <v>26.6</v>
      </c>
      <c r="L12">
        <f t="shared" si="2"/>
        <v>0.015969157199270095</v>
      </c>
      <c r="M12" s="2">
        <f t="shared" si="3"/>
        <v>0.42477958150058454</v>
      </c>
    </row>
    <row r="13" spans="1:13" ht="15">
      <c r="A13" s="2">
        <v>14</v>
      </c>
      <c r="B13" s="2">
        <v>22.22222</v>
      </c>
      <c r="C13" s="2">
        <f t="shared" si="1"/>
        <v>311.11108</v>
      </c>
      <c r="E13" s="2"/>
      <c r="F13" s="2"/>
      <c r="J13" s="7">
        <f t="shared" si="0"/>
        <v>0.31111108000000004</v>
      </c>
      <c r="K13" s="2">
        <v>26.6</v>
      </c>
      <c r="L13">
        <f t="shared" si="2"/>
        <v>0.0258717286523174</v>
      </c>
      <c r="M13" s="2">
        <f t="shared" si="3"/>
        <v>0.6881879821516429</v>
      </c>
    </row>
    <row r="14" spans="1:13" ht="15">
      <c r="A14" s="2">
        <v>14</v>
      </c>
      <c r="B14" s="2">
        <v>22.22222</v>
      </c>
      <c r="C14" s="2">
        <f t="shared" si="1"/>
        <v>311.11108</v>
      </c>
      <c r="E14" s="2"/>
      <c r="F14" s="2"/>
      <c r="J14" s="7">
        <f t="shared" si="0"/>
        <v>0.31111108000000004</v>
      </c>
      <c r="K14" s="2">
        <v>26.6</v>
      </c>
      <c r="L14">
        <f t="shared" si="2"/>
        <v>0.0258717286523174</v>
      </c>
      <c r="M14" s="2">
        <f t="shared" si="3"/>
        <v>0.6881879821516429</v>
      </c>
    </row>
    <row r="15" spans="1:13" ht="15">
      <c r="A15" s="2">
        <v>12</v>
      </c>
      <c r="B15" s="2">
        <v>22.22222</v>
      </c>
      <c r="C15" s="2">
        <f t="shared" si="1"/>
        <v>266.66664000000003</v>
      </c>
      <c r="E15" s="2"/>
      <c r="F15" s="2"/>
      <c r="J15" s="7">
        <f t="shared" si="0"/>
        <v>0.26666664</v>
      </c>
      <c r="K15" s="2">
        <v>26.6</v>
      </c>
      <c r="L15">
        <f t="shared" si="2"/>
        <v>0.015969157199270095</v>
      </c>
      <c r="M15" s="2">
        <f t="shared" si="3"/>
        <v>0.42477958150058454</v>
      </c>
    </row>
    <row r="16" spans="1:13" ht="15">
      <c r="A16" s="2">
        <v>12</v>
      </c>
      <c r="B16" s="2">
        <v>22.22222</v>
      </c>
      <c r="C16" s="2">
        <f t="shared" si="1"/>
        <v>266.66664000000003</v>
      </c>
      <c r="E16" s="2"/>
      <c r="F16" s="2"/>
      <c r="J16" s="7">
        <f t="shared" si="0"/>
        <v>0.26666664</v>
      </c>
      <c r="K16" s="2">
        <v>26.6</v>
      </c>
      <c r="L16">
        <f t="shared" si="2"/>
        <v>0.015969157199270095</v>
      </c>
      <c r="M16" s="2">
        <f t="shared" si="3"/>
        <v>0.42477958150058454</v>
      </c>
    </row>
    <row r="17" spans="1:13" ht="15">
      <c r="A17" s="2">
        <v>13</v>
      </c>
      <c r="B17" s="2">
        <v>22.22222</v>
      </c>
      <c r="C17" s="2">
        <f t="shared" si="1"/>
        <v>288.88886</v>
      </c>
      <c r="E17" s="2"/>
      <c r="F17" s="2"/>
      <c r="J17" s="7">
        <f t="shared" si="0"/>
        <v>0.28888886</v>
      </c>
      <c r="K17" s="2">
        <v>26.6</v>
      </c>
      <c r="L17">
        <f t="shared" si="2"/>
        <v>0.02051574954894246</v>
      </c>
      <c r="M17" s="2">
        <f t="shared" si="3"/>
        <v>0.5457189380018694</v>
      </c>
    </row>
    <row r="18" spans="1:13" ht="15">
      <c r="A18" s="2">
        <v>11</v>
      </c>
      <c r="B18" s="2">
        <v>22.22222</v>
      </c>
      <c r="C18" s="2">
        <f>A18*B18</f>
        <v>244.44442</v>
      </c>
      <c r="E18" s="2"/>
      <c r="F18" s="2"/>
      <c r="J18" s="7">
        <f t="shared" si="0"/>
        <v>0.24444442</v>
      </c>
      <c r="K18" s="2">
        <v>26.6</v>
      </c>
      <c r="L18">
        <f t="shared" si="2"/>
        <v>0.012161966434896592</v>
      </c>
      <c r="M18" s="2">
        <f t="shared" si="3"/>
        <v>0.32350830716824935</v>
      </c>
    </row>
    <row r="19" spans="1:13" ht="15">
      <c r="A19" s="2">
        <v>13</v>
      </c>
      <c r="B19" s="2">
        <v>22.22222</v>
      </c>
      <c r="C19" s="2">
        <f t="shared" si="1"/>
        <v>288.88886</v>
      </c>
      <c r="E19" s="2"/>
      <c r="F19" s="2"/>
      <c r="J19" s="7">
        <f t="shared" si="0"/>
        <v>0.28888886</v>
      </c>
      <c r="K19" s="2">
        <v>26.6</v>
      </c>
      <c r="L19">
        <f t="shared" si="2"/>
        <v>0.02051574954894246</v>
      </c>
      <c r="M19" s="2">
        <f t="shared" si="3"/>
        <v>0.5457189380018694</v>
      </c>
    </row>
    <row r="20" spans="1:13" ht="15">
      <c r="A20" s="2">
        <v>15</v>
      </c>
      <c r="B20" s="2">
        <v>22.22222</v>
      </c>
      <c r="C20" s="2">
        <f t="shared" si="1"/>
        <v>333.3333</v>
      </c>
      <c r="D20" s="2"/>
      <c r="E20" s="2"/>
      <c r="F20" s="2"/>
      <c r="J20" s="7">
        <f aca="true" t="shared" si="4" ref="J20:J37">C20/1000</f>
        <v>0.3333333</v>
      </c>
      <c r="K20" s="2">
        <v>26.6</v>
      </c>
      <c r="L20">
        <f>POWER(J20,3.13)</f>
        <v>0.032107784305011565</v>
      </c>
      <c r="M20" s="2">
        <f>K20*L20</f>
        <v>0.8540670625133077</v>
      </c>
    </row>
    <row r="21" spans="1:13" ht="15">
      <c r="A21" s="2">
        <v>14</v>
      </c>
      <c r="B21" s="2">
        <v>22.22222</v>
      </c>
      <c r="C21" s="2">
        <f aca="true" t="shared" si="5" ref="C21:C31">A21*B21</f>
        <v>311.11108</v>
      </c>
      <c r="E21" s="2"/>
      <c r="F21" s="2"/>
      <c r="J21" s="7">
        <f t="shared" si="4"/>
        <v>0.31111108000000004</v>
      </c>
      <c r="K21" s="2">
        <v>26.6</v>
      </c>
      <c r="L21">
        <f>POWER(J21,3.13)</f>
        <v>0.0258717286523174</v>
      </c>
      <c r="M21" s="2">
        <f>K21*L21</f>
        <v>0.6881879821516429</v>
      </c>
    </row>
    <row r="22" spans="1:13" ht="15">
      <c r="A22" s="2">
        <v>15</v>
      </c>
      <c r="B22" s="2">
        <v>22.22222</v>
      </c>
      <c r="C22" s="2">
        <f t="shared" si="5"/>
        <v>333.3333</v>
      </c>
      <c r="E22" s="2"/>
      <c r="F22" s="2"/>
      <c r="J22" s="7">
        <f t="shared" si="4"/>
        <v>0.3333333</v>
      </c>
      <c r="K22" s="2">
        <v>26.6</v>
      </c>
      <c r="L22">
        <f>POWER(J22,3.13)</f>
        <v>0.032107784305011565</v>
      </c>
      <c r="M22" s="2">
        <f>K22*L22</f>
        <v>0.8540670625133077</v>
      </c>
    </row>
    <row r="23" spans="1:13" ht="15">
      <c r="A23" s="2">
        <v>11</v>
      </c>
      <c r="B23" s="2">
        <v>22.22222</v>
      </c>
      <c r="C23" s="2">
        <f t="shared" si="5"/>
        <v>244.44442</v>
      </c>
      <c r="E23" s="2"/>
      <c r="F23" s="2"/>
      <c r="J23" s="7">
        <f t="shared" si="4"/>
        <v>0.24444442</v>
      </c>
      <c r="K23" s="2">
        <v>26.6</v>
      </c>
      <c r="L23">
        <f>POWER(J23,3.13)</f>
        <v>0.012161966434896592</v>
      </c>
      <c r="M23" s="2">
        <f>K23*L23</f>
        <v>0.32350830716824935</v>
      </c>
    </row>
    <row r="24" spans="1:13" ht="15">
      <c r="A24" s="2">
        <v>12</v>
      </c>
      <c r="B24" s="2">
        <v>22.22222</v>
      </c>
      <c r="C24" s="2">
        <f t="shared" si="5"/>
        <v>266.66664000000003</v>
      </c>
      <c r="E24" s="2"/>
      <c r="F24" s="2"/>
      <c r="J24" s="7">
        <f t="shared" si="4"/>
        <v>0.26666664</v>
      </c>
      <c r="K24" s="2">
        <v>26.6</v>
      </c>
      <c r="L24">
        <f>POWER(J24,3.13)</f>
        <v>0.015969157199270095</v>
      </c>
      <c r="M24" s="2">
        <f>K24*L24</f>
        <v>0.42477958150058454</v>
      </c>
    </row>
    <row r="25" spans="1:13" ht="15">
      <c r="A25" s="2">
        <v>9</v>
      </c>
      <c r="B25" s="2">
        <v>22.22222</v>
      </c>
      <c r="C25" s="2">
        <f t="shared" si="5"/>
        <v>199.99998</v>
      </c>
      <c r="E25" s="2"/>
      <c r="F25" s="2"/>
      <c r="J25" s="7">
        <f t="shared" si="4"/>
        <v>0.19999998</v>
      </c>
      <c r="K25" s="2">
        <v>26.6</v>
      </c>
      <c r="L25">
        <f aca="true" t="shared" si="6" ref="L25:L40">POWER(J25,3.13)</f>
        <v>0.006489686990612938</v>
      </c>
      <c r="M25" s="2">
        <f aca="true" t="shared" si="7" ref="M25:M40">K25*L25</f>
        <v>0.17262567395030415</v>
      </c>
    </row>
    <row r="26" spans="1:13" ht="15">
      <c r="A26" s="2">
        <v>13</v>
      </c>
      <c r="B26" s="2">
        <v>22.22222</v>
      </c>
      <c r="C26" s="2">
        <f t="shared" si="5"/>
        <v>288.88886</v>
      </c>
      <c r="D26" s="2"/>
      <c r="E26" s="2"/>
      <c r="F26" s="2"/>
      <c r="J26" s="7">
        <f t="shared" si="4"/>
        <v>0.28888886</v>
      </c>
      <c r="K26" s="2">
        <v>26.6</v>
      </c>
      <c r="L26">
        <f t="shared" si="6"/>
        <v>0.02051574954894246</v>
      </c>
      <c r="M26" s="2">
        <f t="shared" si="7"/>
        <v>0.5457189380018694</v>
      </c>
    </row>
    <row r="27" spans="1:13" ht="15">
      <c r="A27" s="2">
        <v>14</v>
      </c>
      <c r="B27" s="2">
        <v>22.22222</v>
      </c>
      <c r="C27" s="2">
        <f t="shared" si="5"/>
        <v>311.11108</v>
      </c>
      <c r="E27" s="2"/>
      <c r="F27" s="2"/>
      <c r="J27" s="7">
        <f t="shared" si="4"/>
        <v>0.31111108000000004</v>
      </c>
      <c r="K27" s="2">
        <v>26.6</v>
      </c>
      <c r="L27">
        <f t="shared" si="6"/>
        <v>0.0258717286523174</v>
      </c>
      <c r="M27" s="2">
        <f t="shared" si="7"/>
        <v>0.6881879821516429</v>
      </c>
    </row>
    <row r="28" spans="1:13" ht="15">
      <c r="A28" s="2">
        <v>12</v>
      </c>
      <c r="B28" s="2">
        <v>22.22222</v>
      </c>
      <c r="C28" s="2">
        <f t="shared" si="5"/>
        <v>266.66664000000003</v>
      </c>
      <c r="E28" s="2"/>
      <c r="F28" s="2"/>
      <c r="J28" s="7">
        <f t="shared" si="4"/>
        <v>0.26666664</v>
      </c>
      <c r="K28" s="2">
        <v>26.6</v>
      </c>
      <c r="L28">
        <f t="shared" si="6"/>
        <v>0.015969157199270095</v>
      </c>
      <c r="M28" s="2">
        <f t="shared" si="7"/>
        <v>0.42477958150058454</v>
      </c>
    </row>
    <row r="29" spans="1:13" ht="15">
      <c r="A29" s="2">
        <v>13</v>
      </c>
      <c r="B29" s="2">
        <v>22.22222</v>
      </c>
      <c r="C29" s="2">
        <f t="shared" si="5"/>
        <v>288.88886</v>
      </c>
      <c r="E29" s="2"/>
      <c r="F29" s="2"/>
      <c r="J29" s="7">
        <f t="shared" si="4"/>
        <v>0.28888886</v>
      </c>
      <c r="K29" s="2">
        <v>26.6</v>
      </c>
      <c r="L29">
        <f t="shared" si="6"/>
        <v>0.02051574954894246</v>
      </c>
      <c r="M29" s="2">
        <f t="shared" si="7"/>
        <v>0.5457189380018694</v>
      </c>
    </row>
    <row r="30" spans="1:13" ht="15">
      <c r="A30" s="2">
        <v>11</v>
      </c>
      <c r="B30" s="2">
        <v>22.22222</v>
      </c>
      <c r="C30" s="2">
        <f t="shared" si="5"/>
        <v>244.44442</v>
      </c>
      <c r="E30" s="2"/>
      <c r="F30" s="2"/>
      <c r="J30" s="7">
        <f t="shared" si="4"/>
        <v>0.24444442</v>
      </c>
      <c r="K30" s="2">
        <v>26.6</v>
      </c>
      <c r="L30">
        <f t="shared" si="6"/>
        <v>0.012161966434896592</v>
      </c>
      <c r="M30" s="2">
        <f t="shared" si="7"/>
        <v>0.32350830716824935</v>
      </c>
    </row>
    <row r="31" spans="1:13" ht="15">
      <c r="A31" s="2">
        <v>12</v>
      </c>
      <c r="B31" s="2">
        <v>22.22222</v>
      </c>
      <c r="C31" s="2">
        <f t="shared" si="5"/>
        <v>266.66664000000003</v>
      </c>
      <c r="E31" s="2"/>
      <c r="F31" s="2"/>
      <c r="J31" s="7">
        <f t="shared" si="4"/>
        <v>0.26666664</v>
      </c>
      <c r="K31" s="2">
        <v>26.6</v>
      </c>
      <c r="L31">
        <f t="shared" si="6"/>
        <v>0.015969157199270095</v>
      </c>
      <c r="M31" s="2">
        <f t="shared" si="7"/>
        <v>0.42477958150058454</v>
      </c>
    </row>
    <row r="32" spans="1:13" ht="15">
      <c r="A32" s="2">
        <v>15</v>
      </c>
      <c r="B32" s="2">
        <v>22.22222</v>
      </c>
      <c r="C32" s="2">
        <f>A32*B32</f>
        <v>333.3333</v>
      </c>
      <c r="E32" s="2"/>
      <c r="F32" s="2"/>
      <c r="J32" s="7">
        <f t="shared" si="4"/>
        <v>0.3333333</v>
      </c>
      <c r="K32" s="2">
        <v>26.6</v>
      </c>
      <c r="L32">
        <f t="shared" si="6"/>
        <v>0.032107784305011565</v>
      </c>
      <c r="M32" s="2">
        <f t="shared" si="7"/>
        <v>0.8540670625133077</v>
      </c>
    </row>
    <row r="33" spans="1:13" ht="15">
      <c r="A33" s="2">
        <v>14</v>
      </c>
      <c r="B33" s="2">
        <v>22.22222</v>
      </c>
      <c r="C33" s="2">
        <f aca="true" t="shared" si="8" ref="C33:C48">A33*B33</f>
        <v>311.11108</v>
      </c>
      <c r="E33" s="2"/>
      <c r="F33" s="2"/>
      <c r="J33" s="7">
        <f t="shared" si="4"/>
        <v>0.31111108000000004</v>
      </c>
      <c r="K33" s="2">
        <v>26.6</v>
      </c>
      <c r="L33">
        <f t="shared" si="6"/>
        <v>0.0258717286523174</v>
      </c>
      <c r="M33" s="2">
        <f t="shared" si="7"/>
        <v>0.6881879821516429</v>
      </c>
    </row>
    <row r="34" spans="1:13" ht="15">
      <c r="A34" s="2">
        <v>15</v>
      </c>
      <c r="B34" s="2">
        <v>22.22222</v>
      </c>
      <c r="C34" s="2">
        <f t="shared" si="8"/>
        <v>333.3333</v>
      </c>
      <c r="E34" s="2"/>
      <c r="F34" s="2"/>
      <c r="J34" s="7">
        <f t="shared" si="4"/>
        <v>0.3333333</v>
      </c>
      <c r="K34" s="2">
        <v>26.6</v>
      </c>
      <c r="L34">
        <f t="shared" si="6"/>
        <v>0.032107784305011565</v>
      </c>
      <c r="M34" s="2">
        <f t="shared" si="7"/>
        <v>0.8540670625133077</v>
      </c>
    </row>
    <row r="35" spans="1:13" ht="15">
      <c r="A35" s="2">
        <v>12</v>
      </c>
      <c r="B35" s="2">
        <v>22.22222</v>
      </c>
      <c r="C35" s="2">
        <f t="shared" si="8"/>
        <v>266.66664000000003</v>
      </c>
      <c r="E35" s="2"/>
      <c r="F35" s="2"/>
      <c r="J35" s="7">
        <f t="shared" si="4"/>
        <v>0.26666664</v>
      </c>
      <c r="K35" s="2">
        <v>26.6</v>
      </c>
      <c r="L35">
        <f t="shared" si="6"/>
        <v>0.015969157199270095</v>
      </c>
      <c r="M35" s="2">
        <f t="shared" si="7"/>
        <v>0.42477958150058454</v>
      </c>
    </row>
    <row r="36" spans="1:13" ht="15">
      <c r="A36" s="2">
        <v>16</v>
      </c>
      <c r="B36" s="2">
        <v>22.22222</v>
      </c>
      <c r="C36" s="2">
        <f t="shared" si="8"/>
        <v>355.55552</v>
      </c>
      <c r="E36" s="2"/>
      <c r="F36" s="2"/>
      <c r="J36" s="7">
        <f t="shared" si="4"/>
        <v>0.35555552</v>
      </c>
      <c r="K36" s="2">
        <v>26.6</v>
      </c>
      <c r="L36">
        <f t="shared" si="6"/>
        <v>0.03929526678618972</v>
      </c>
      <c r="M36" s="2">
        <f t="shared" si="7"/>
        <v>1.0452540965126467</v>
      </c>
    </row>
    <row r="37" spans="1:13" ht="15">
      <c r="A37" s="2">
        <v>12</v>
      </c>
      <c r="B37" s="2">
        <v>22.22222</v>
      </c>
      <c r="C37" s="2">
        <f t="shared" si="8"/>
        <v>266.66664000000003</v>
      </c>
      <c r="E37" s="2"/>
      <c r="F37" s="2"/>
      <c r="J37" s="7">
        <f t="shared" si="4"/>
        <v>0.26666664</v>
      </c>
      <c r="K37" s="2">
        <v>26.6</v>
      </c>
      <c r="L37">
        <f t="shared" si="6"/>
        <v>0.015969157199270095</v>
      </c>
      <c r="M37" s="2">
        <f t="shared" si="7"/>
        <v>0.42477958150058454</v>
      </c>
    </row>
    <row r="38" spans="1:13" ht="15">
      <c r="A38" s="2">
        <v>11</v>
      </c>
      <c r="B38" s="2">
        <v>22.22222</v>
      </c>
      <c r="C38" s="2">
        <f t="shared" si="8"/>
        <v>244.44442</v>
      </c>
      <c r="E38" s="2"/>
      <c r="F38" s="2"/>
      <c r="J38" s="7">
        <f aca="true" t="shared" si="9" ref="J38:J101">C38/1000</f>
        <v>0.24444442</v>
      </c>
      <c r="K38" s="2">
        <v>26.6</v>
      </c>
      <c r="L38">
        <f t="shared" si="6"/>
        <v>0.012161966434896592</v>
      </c>
      <c r="M38" s="2">
        <f t="shared" si="7"/>
        <v>0.32350830716824935</v>
      </c>
    </row>
    <row r="39" spans="1:13" ht="15">
      <c r="A39" s="2">
        <v>18</v>
      </c>
      <c r="B39" s="2">
        <v>22.22222</v>
      </c>
      <c r="C39" s="2">
        <f t="shared" si="8"/>
        <v>399.99996</v>
      </c>
      <c r="E39" s="2"/>
      <c r="F39" s="2"/>
      <c r="J39" s="7">
        <f t="shared" si="9"/>
        <v>0.39999996</v>
      </c>
      <c r="K39" s="2">
        <v>26.6</v>
      </c>
      <c r="L39">
        <f t="shared" si="6"/>
        <v>0.056812988775852</v>
      </c>
      <c r="M39" s="2">
        <f t="shared" si="7"/>
        <v>1.5112255014376634</v>
      </c>
    </row>
    <row r="40" spans="1:13" ht="15">
      <c r="A40" s="2">
        <v>11</v>
      </c>
      <c r="B40" s="2">
        <v>22.22222</v>
      </c>
      <c r="C40" s="2">
        <f t="shared" si="8"/>
        <v>244.44442</v>
      </c>
      <c r="E40" s="2"/>
      <c r="F40" s="2"/>
      <c r="J40" s="7">
        <f t="shared" si="9"/>
        <v>0.24444442</v>
      </c>
      <c r="K40" s="2">
        <v>26.6</v>
      </c>
      <c r="L40">
        <f t="shared" si="6"/>
        <v>0.012161966434896592</v>
      </c>
      <c r="M40" s="2">
        <f t="shared" si="7"/>
        <v>0.32350830716824935</v>
      </c>
    </row>
    <row r="41" spans="1:13" ht="15">
      <c r="A41" s="2">
        <v>13</v>
      </c>
      <c r="B41" s="2">
        <v>22.22222</v>
      </c>
      <c r="C41" s="2">
        <f t="shared" si="8"/>
        <v>288.88886</v>
      </c>
      <c r="E41" s="2"/>
      <c r="F41" s="2"/>
      <c r="J41" s="7">
        <f t="shared" si="9"/>
        <v>0.28888886</v>
      </c>
      <c r="K41" s="2">
        <v>26.6</v>
      </c>
      <c r="L41">
        <f>POWER(J41,3.13)</f>
        <v>0.02051574954894246</v>
      </c>
      <c r="M41" s="2">
        <f>K41*L41</f>
        <v>0.5457189380018694</v>
      </c>
    </row>
    <row r="42" spans="1:13" ht="15">
      <c r="A42" s="2">
        <v>13</v>
      </c>
      <c r="B42" s="2">
        <v>22.22222</v>
      </c>
      <c r="C42" s="2">
        <f t="shared" si="8"/>
        <v>288.88886</v>
      </c>
      <c r="E42" s="2"/>
      <c r="F42" s="2"/>
      <c r="J42" s="7">
        <f t="shared" si="9"/>
        <v>0.28888886</v>
      </c>
      <c r="K42" s="2">
        <v>26.6</v>
      </c>
      <c r="L42">
        <f>POWER(J42,3.13)</f>
        <v>0.02051574954894246</v>
      </c>
      <c r="M42" s="2">
        <f>K42*L42</f>
        <v>0.5457189380018694</v>
      </c>
    </row>
    <row r="43" spans="1:13" ht="15">
      <c r="A43" s="2">
        <v>13</v>
      </c>
      <c r="B43" s="2">
        <v>22.22222</v>
      </c>
      <c r="C43" s="2">
        <f t="shared" si="8"/>
        <v>288.88886</v>
      </c>
      <c r="E43" s="2"/>
      <c r="F43" s="2"/>
      <c r="J43" s="7">
        <f t="shared" si="9"/>
        <v>0.28888886</v>
      </c>
      <c r="K43" s="2">
        <v>26.6</v>
      </c>
      <c r="L43">
        <f aca="true" t="shared" si="10" ref="L43:L58">POWER(J43,3.13)</f>
        <v>0.02051574954894246</v>
      </c>
      <c r="M43" s="2">
        <f aca="true" t="shared" si="11" ref="M43:M58">K43*L43</f>
        <v>0.5457189380018694</v>
      </c>
    </row>
    <row r="44" spans="1:13" ht="15">
      <c r="A44" s="2">
        <v>14</v>
      </c>
      <c r="B44" s="2">
        <v>22.22222</v>
      </c>
      <c r="C44" s="2">
        <f t="shared" si="8"/>
        <v>311.11108</v>
      </c>
      <c r="E44" s="2"/>
      <c r="F44" s="2"/>
      <c r="J44" s="7">
        <f t="shared" si="9"/>
        <v>0.31111108000000004</v>
      </c>
      <c r="K44" s="2">
        <v>26.6</v>
      </c>
      <c r="L44">
        <f t="shared" si="10"/>
        <v>0.0258717286523174</v>
      </c>
      <c r="M44" s="2">
        <f t="shared" si="11"/>
        <v>0.6881879821516429</v>
      </c>
    </row>
    <row r="45" spans="1:13" ht="15">
      <c r="A45" s="2">
        <v>14</v>
      </c>
      <c r="B45" s="2">
        <v>22.22222</v>
      </c>
      <c r="C45" s="2">
        <f t="shared" si="8"/>
        <v>311.11108</v>
      </c>
      <c r="E45" s="2"/>
      <c r="F45" s="2"/>
      <c r="J45" s="7">
        <f t="shared" si="9"/>
        <v>0.31111108000000004</v>
      </c>
      <c r="K45" s="2">
        <v>26.6</v>
      </c>
      <c r="L45">
        <f t="shared" si="10"/>
        <v>0.0258717286523174</v>
      </c>
      <c r="M45" s="2">
        <f t="shared" si="11"/>
        <v>0.6881879821516429</v>
      </c>
    </row>
    <row r="46" spans="1:13" ht="15">
      <c r="A46" s="2">
        <v>15</v>
      </c>
      <c r="B46" s="2">
        <v>22.22222</v>
      </c>
      <c r="C46" s="2">
        <f>A46*B46</f>
        <v>333.3333</v>
      </c>
      <c r="E46" s="2"/>
      <c r="F46" s="2"/>
      <c r="J46" s="7">
        <f t="shared" si="9"/>
        <v>0.3333333</v>
      </c>
      <c r="K46" s="2">
        <v>26.6</v>
      </c>
      <c r="L46">
        <f t="shared" si="10"/>
        <v>0.032107784305011565</v>
      </c>
      <c r="M46" s="2">
        <f t="shared" si="11"/>
        <v>0.8540670625133077</v>
      </c>
    </row>
    <row r="47" spans="1:13" ht="15">
      <c r="A47" s="2">
        <v>11</v>
      </c>
      <c r="B47" s="2">
        <v>22.22222</v>
      </c>
      <c r="C47" s="2">
        <f t="shared" si="8"/>
        <v>244.44442</v>
      </c>
      <c r="E47" s="2"/>
      <c r="F47" s="2"/>
      <c r="J47" s="7">
        <f t="shared" si="9"/>
        <v>0.24444442</v>
      </c>
      <c r="K47" s="2">
        <v>26.6</v>
      </c>
      <c r="L47">
        <f t="shared" si="10"/>
        <v>0.012161966434896592</v>
      </c>
      <c r="M47" s="2">
        <f t="shared" si="11"/>
        <v>0.32350830716824935</v>
      </c>
    </row>
    <row r="48" spans="1:13" ht="15">
      <c r="A48" s="2">
        <v>11</v>
      </c>
      <c r="B48" s="2">
        <v>22.22222</v>
      </c>
      <c r="C48" s="2">
        <f t="shared" si="8"/>
        <v>244.44442</v>
      </c>
      <c r="E48" s="2"/>
      <c r="F48" s="2"/>
      <c r="J48" s="7">
        <f t="shared" si="9"/>
        <v>0.24444442</v>
      </c>
      <c r="K48" s="2">
        <v>26.6</v>
      </c>
      <c r="L48">
        <f t="shared" si="10"/>
        <v>0.012161966434896592</v>
      </c>
      <c r="M48" s="2">
        <f t="shared" si="11"/>
        <v>0.32350830716824935</v>
      </c>
    </row>
    <row r="49" spans="1:13" ht="15">
      <c r="A49" s="2">
        <v>14</v>
      </c>
      <c r="B49" s="2">
        <v>22.22222</v>
      </c>
      <c r="C49" s="2">
        <f aca="true" t="shared" si="12" ref="C49:C63">A49*B49</f>
        <v>311.11108</v>
      </c>
      <c r="E49" s="2"/>
      <c r="F49" s="2"/>
      <c r="J49" s="7">
        <f t="shared" si="9"/>
        <v>0.31111108000000004</v>
      </c>
      <c r="K49" s="2">
        <v>26.6</v>
      </c>
      <c r="L49">
        <f t="shared" si="10"/>
        <v>0.0258717286523174</v>
      </c>
      <c r="M49" s="2">
        <f t="shared" si="11"/>
        <v>0.6881879821516429</v>
      </c>
    </row>
    <row r="50" spans="1:13" ht="15">
      <c r="A50" s="2">
        <v>12</v>
      </c>
      <c r="B50" s="2">
        <v>22.22222</v>
      </c>
      <c r="C50" s="2">
        <f t="shared" si="12"/>
        <v>266.66664000000003</v>
      </c>
      <c r="E50" s="2"/>
      <c r="F50" s="2"/>
      <c r="J50" s="7">
        <f t="shared" si="9"/>
        <v>0.26666664</v>
      </c>
      <c r="K50" s="2">
        <v>26.6</v>
      </c>
      <c r="L50">
        <f t="shared" si="10"/>
        <v>0.015969157199270095</v>
      </c>
      <c r="M50" s="2">
        <f t="shared" si="11"/>
        <v>0.42477958150058454</v>
      </c>
    </row>
    <row r="51" spans="1:13" ht="15">
      <c r="A51" s="2">
        <v>9</v>
      </c>
      <c r="B51" s="2">
        <v>22.22222</v>
      </c>
      <c r="C51" s="2">
        <f t="shared" si="12"/>
        <v>199.99998</v>
      </c>
      <c r="E51" s="2"/>
      <c r="F51" s="2"/>
      <c r="J51" s="7">
        <f t="shared" si="9"/>
        <v>0.19999998</v>
      </c>
      <c r="K51" s="2">
        <v>26.6</v>
      </c>
      <c r="L51">
        <f t="shared" si="10"/>
        <v>0.006489686990612938</v>
      </c>
      <c r="M51" s="2">
        <f t="shared" si="11"/>
        <v>0.17262567395030415</v>
      </c>
    </row>
    <row r="52" spans="1:13" ht="15">
      <c r="A52" s="2">
        <v>12</v>
      </c>
      <c r="B52" s="2">
        <v>22.22222</v>
      </c>
      <c r="C52" s="2">
        <f t="shared" si="12"/>
        <v>266.66664000000003</v>
      </c>
      <c r="E52" s="2"/>
      <c r="F52" s="2"/>
      <c r="J52" s="7">
        <f t="shared" si="9"/>
        <v>0.26666664</v>
      </c>
      <c r="K52" s="2">
        <v>26.6</v>
      </c>
      <c r="L52">
        <f t="shared" si="10"/>
        <v>0.015969157199270095</v>
      </c>
      <c r="M52" s="2">
        <f t="shared" si="11"/>
        <v>0.42477958150058454</v>
      </c>
    </row>
    <row r="53" spans="1:13" ht="15">
      <c r="A53" s="2">
        <v>11</v>
      </c>
      <c r="B53" s="2">
        <v>22.22222</v>
      </c>
      <c r="C53" s="2">
        <f t="shared" si="12"/>
        <v>244.44442</v>
      </c>
      <c r="E53" s="2"/>
      <c r="F53" s="2"/>
      <c r="J53" s="7">
        <f t="shared" si="9"/>
        <v>0.24444442</v>
      </c>
      <c r="K53" s="2">
        <v>26.6</v>
      </c>
      <c r="L53">
        <f t="shared" si="10"/>
        <v>0.012161966434896592</v>
      </c>
      <c r="M53" s="2">
        <f t="shared" si="11"/>
        <v>0.32350830716824935</v>
      </c>
    </row>
    <row r="54" spans="1:13" ht="15">
      <c r="A54" s="2">
        <v>17</v>
      </c>
      <c r="B54" s="2">
        <v>22.22222</v>
      </c>
      <c r="C54" s="2">
        <f t="shared" si="12"/>
        <v>377.77774</v>
      </c>
      <c r="E54" s="2"/>
      <c r="F54" s="2"/>
      <c r="J54" s="7">
        <f t="shared" si="9"/>
        <v>0.37777774</v>
      </c>
      <c r="K54" s="2">
        <v>26.6</v>
      </c>
      <c r="L54">
        <f t="shared" si="10"/>
        <v>0.04750614826855122</v>
      </c>
      <c r="M54" s="2">
        <f t="shared" si="11"/>
        <v>1.2636635439434625</v>
      </c>
    </row>
    <row r="55" spans="1:13" ht="15">
      <c r="A55" s="2">
        <v>14</v>
      </c>
      <c r="B55" s="2">
        <v>22.22222</v>
      </c>
      <c r="C55" s="2">
        <f t="shared" si="12"/>
        <v>311.11108</v>
      </c>
      <c r="E55" s="2"/>
      <c r="F55" s="2"/>
      <c r="J55" s="7">
        <f t="shared" si="9"/>
        <v>0.31111108000000004</v>
      </c>
      <c r="K55" s="2">
        <v>26.6</v>
      </c>
      <c r="L55">
        <f t="shared" si="10"/>
        <v>0.0258717286523174</v>
      </c>
      <c r="M55" s="2">
        <f t="shared" si="11"/>
        <v>0.6881879821516429</v>
      </c>
    </row>
    <row r="56" spans="1:13" ht="15">
      <c r="A56" s="2">
        <v>15</v>
      </c>
      <c r="B56" s="2">
        <v>22.22222</v>
      </c>
      <c r="C56" s="2">
        <f t="shared" si="12"/>
        <v>333.3333</v>
      </c>
      <c r="E56" s="2"/>
      <c r="F56" s="2"/>
      <c r="J56" s="7">
        <f t="shared" si="9"/>
        <v>0.3333333</v>
      </c>
      <c r="K56" s="2">
        <v>26.6</v>
      </c>
      <c r="L56">
        <f t="shared" si="10"/>
        <v>0.032107784305011565</v>
      </c>
      <c r="M56" s="2">
        <f t="shared" si="11"/>
        <v>0.8540670625133077</v>
      </c>
    </row>
    <row r="57" spans="1:13" ht="15">
      <c r="A57" s="2">
        <v>12</v>
      </c>
      <c r="B57" s="2">
        <v>22.22222</v>
      </c>
      <c r="C57" s="2">
        <f t="shared" si="12"/>
        <v>266.66664000000003</v>
      </c>
      <c r="E57" s="2"/>
      <c r="F57" s="2"/>
      <c r="J57" s="7">
        <f t="shared" si="9"/>
        <v>0.26666664</v>
      </c>
      <c r="K57" s="2">
        <v>26.6</v>
      </c>
      <c r="L57">
        <f t="shared" si="10"/>
        <v>0.015969157199270095</v>
      </c>
      <c r="M57" s="2">
        <f t="shared" si="11"/>
        <v>0.42477958150058454</v>
      </c>
    </row>
    <row r="58" spans="1:13" ht="15">
      <c r="A58" s="2">
        <v>11</v>
      </c>
      <c r="B58" s="2">
        <v>22.22222</v>
      </c>
      <c r="C58" s="2">
        <f t="shared" si="12"/>
        <v>244.44442</v>
      </c>
      <c r="E58" s="2"/>
      <c r="F58" s="2"/>
      <c r="J58" s="7">
        <f t="shared" si="9"/>
        <v>0.24444442</v>
      </c>
      <c r="K58" s="2">
        <v>26.6</v>
      </c>
      <c r="L58">
        <f t="shared" si="10"/>
        <v>0.012161966434896592</v>
      </c>
      <c r="M58" s="2">
        <f t="shared" si="11"/>
        <v>0.32350830716824935</v>
      </c>
    </row>
    <row r="59" spans="1:13" ht="15">
      <c r="A59" s="2">
        <v>15</v>
      </c>
      <c r="B59" s="2">
        <v>22.22222</v>
      </c>
      <c r="C59" s="2">
        <f t="shared" si="12"/>
        <v>333.3333</v>
      </c>
      <c r="E59" s="2"/>
      <c r="F59" s="2"/>
      <c r="J59" s="7">
        <f t="shared" si="9"/>
        <v>0.3333333</v>
      </c>
      <c r="K59" s="2">
        <v>26.6</v>
      </c>
      <c r="L59">
        <f>POWER(J59,3.13)</f>
        <v>0.032107784305011565</v>
      </c>
      <c r="M59" s="2">
        <f>K59*L59</f>
        <v>0.8540670625133077</v>
      </c>
    </row>
    <row r="60" spans="1:13" ht="15">
      <c r="A60" s="2">
        <v>14</v>
      </c>
      <c r="B60" s="2">
        <v>22.22222</v>
      </c>
      <c r="C60" s="2">
        <f t="shared" si="12"/>
        <v>311.11108</v>
      </c>
      <c r="E60" s="2"/>
      <c r="F60" s="2"/>
      <c r="J60" s="7">
        <f t="shared" si="9"/>
        <v>0.31111108000000004</v>
      </c>
      <c r="K60" s="2">
        <v>26.6</v>
      </c>
      <c r="L60">
        <f>POWER(J60,3.13)</f>
        <v>0.0258717286523174</v>
      </c>
      <c r="M60" s="2">
        <f>K60*L60</f>
        <v>0.6881879821516429</v>
      </c>
    </row>
    <row r="61" spans="1:13" ht="15">
      <c r="A61" s="2">
        <v>10</v>
      </c>
      <c r="B61" s="2">
        <v>22.22222</v>
      </c>
      <c r="C61" s="2">
        <f t="shared" si="12"/>
        <v>222.2222</v>
      </c>
      <c r="E61" s="2"/>
      <c r="F61" s="2"/>
      <c r="J61" s="7">
        <f t="shared" si="9"/>
        <v>0.22222219999999998</v>
      </c>
      <c r="K61" s="2">
        <v>26.6</v>
      </c>
      <c r="L61">
        <f aca="true" t="shared" si="13" ref="L61:L76">POWER(J61,3.13)</f>
        <v>0.009024947744078572</v>
      </c>
      <c r="M61" s="2">
        <f aca="true" t="shared" si="14" ref="M61:M76">K61*L61</f>
        <v>0.24006360999249002</v>
      </c>
    </row>
    <row r="62" spans="1:13" ht="15">
      <c r="A62" s="2">
        <v>9</v>
      </c>
      <c r="B62" s="2">
        <v>22.22222</v>
      </c>
      <c r="C62" s="2">
        <f t="shared" si="12"/>
        <v>199.99998</v>
      </c>
      <c r="E62" s="2"/>
      <c r="F62" s="2"/>
      <c r="J62" s="7">
        <f t="shared" si="9"/>
        <v>0.19999998</v>
      </c>
      <c r="K62" s="2">
        <v>26.6</v>
      </c>
      <c r="L62">
        <f t="shared" si="13"/>
        <v>0.006489686990612938</v>
      </c>
      <c r="M62" s="2">
        <f t="shared" si="14"/>
        <v>0.17262567395030415</v>
      </c>
    </row>
    <row r="63" spans="1:13" ht="15">
      <c r="A63" s="2">
        <v>14</v>
      </c>
      <c r="B63" s="2">
        <v>22.22222</v>
      </c>
      <c r="C63" s="2">
        <f t="shared" si="12"/>
        <v>311.11108</v>
      </c>
      <c r="E63" s="2"/>
      <c r="F63" s="2"/>
      <c r="J63" s="7">
        <f t="shared" si="9"/>
        <v>0.31111108000000004</v>
      </c>
      <c r="K63" s="2">
        <v>26.6</v>
      </c>
      <c r="L63">
        <f t="shared" si="13"/>
        <v>0.0258717286523174</v>
      </c>
      <c r="M63" s="2">
        <f t="shared" si="14"/>
        <v>0.6881879821516429</v>
      </c>
    </row>
    <row r="64" spans="1:13" ht="15">
      <c r="A64" s="2">
        <v>9</v>
      </c>
      <c r="B64" s="2">
        <v>22.22222</v>
      </c>
      <c r="C64" s="2">
        <f>A64*B64</f>
        <v>199.99998</v>
      </c>
      <c r="E64" s="2"/>
      <c r="F64" s="2"/>
      <c r="J64" s="7">
        <f t="shared" si="9"/>
        <v>0.19999998</v>
      </c>
      <c r="K64" s="2">
        <v>26.6</v>
      </c>
      <c r="L64">
        <f t="shared" si="13"/>
        <v>0.006489686990612938</v>
      </c>
      <c r="M64" s="2">
        <f t="shared" si="14"/>
        <v>0.17262567395030415</v>
      </c>
    </row>
    <row r="65" spans="1:13" ht="15">
      <c r="A65" s="2">
        <v>11</v>
      </c>
      <c r="B65" s="2">
        <v>22.22222</v>
      </c>
      <c r="C65" s="2">
        <f aca="true" t="shared" si="15" ref="C65:C77">A65*B65</f>
        <v>244.44442</v>
      </c>
      <c r="E65" s="2"/>
      <c r="F65" s="2"/>
      <c r="J65" s="7">
        <f t="shared" si="9"/>
        <v>0.24444442</v>
      </c>
      <c r="K65" s="2">
        <v>26.6</v>
      </c>
      <c r="L65">
        <f t="shared" si="13"/>
        <v>0.012161966434896592</v>
      </c>
      <c r="M65" s="2">
        <f t="shared" si="14"/>
        <v>0.32350830716824935</v>
      </c>
    </row>
    <row r="66" spans="1:13" ht="15">
      <c r="A66" s="2">
        <v>12</v>
      </c>
      <c r="B66" s="2">
        <v>22.22222</v>
      </c>
      <c r="C66" s="2">
        <f t="shared" si="15"/>
        <v>266.66664000000003</v>
      </c>
      <c r="E66" s="2"/>
      <c r="F66" s="2"/>
      <c r="J66" s="7">
        <f t="shared" si="9"/>
        <v>0.26666664</v>
      </c>
      <c r="K66" s="2">
        <v>26.6</v>
      </c>
      <c r="L66">
        <f t="shared" si="13"/>
        <v>0.015969157199270095</v>
      </c>
      <c r="M66" s="2">
        <f t="shared" si="14"/>
        <v>0.42477958150058454</v>
      </c>
    </row>
    <row r="67" spans="1:13" ht="15">
      <c r="A67" s="2">
        <v>11</v>
      </c>
      <c r="B67" s="2">
        <v>22.22222</v>
      </c>
      <c r="C67" s="2">
        <f t="shared" si="15"/>
        <v>244.44442</v>
      </c>
      <c r="E67" s="2"/>
      <c r="F67" s="2"/>
      <c r="J67" s="7">
        <f t="shared" si="9"/>
        <v>0.24444442</v>
      </c>
      <c r="K67" s="2">
        <v>26.6</v>
      </c>
      <c r="L67">
        <f t="shared" si="13"/>
        <v>0.012161966434896592</v>
      </c>
      <c r="M67" s="2">
        <f t="shared" si="14"/>
        <v>0.32350830716824935</v>
      </c>
    </row>
    <row r="68" spans="1:13" ht="15">
      <c r="A68" s="2">
        <v>13</v>
      </c>
      <c r="B68" s="2">
        <v>22.22222</v>
      </c>
      <c r="C68" s="2">
        <f t="shared" si="15"/>
        <v>288.88886</v>
      </c>
      <c r="E68" s="2"/>
      <c r="F68" s="2"/>
      <c r="J68" s="7">
        <f t="shared" si="9"/>
        <v>0.28888886</v>
      </c>
      <c r="K68" s="2">
        <v>26.6</v>
      </c>
      <c r="L68">
        <f t="shared" si="13"/>
        <v>0.02051574954894246</v>
      </c>
      <c r="M68" s="2">
        <f t="shared" si="14"/>
        <v>0.5457189380018694</v>
      </c>
    </row>
    <row r="69" spans="1:13" ht="15">
      <c r="A69" s="2">
        <v>12</v>
      </c>
      <c r="B69" s="2">
        <v>22.22222</v>
      </c>
      <c r="C69" s="2">
        <f t="shared" si="15"/>
        <v>266.66664000000003</v>
      </c>
      <c r="E69" s="2"/>
      <c r="F69" s="2"/>
      <c r="J69" s="7">
        <f t="shared" si="9"/>
        <v>0.26666664</v>
      </c>
      <c r="K69" s="2">
        <v>26.6</v>
      </c>
      <c r="L69">
        <f t="shared" si="13"/>
        <v>0.015969157199270095</v>
      </c>
      <c r="M69" s="2">
        <f t="shared" si="14"/>
        <v>0.42477958150058454</v>
      </c>
    </row>
    <row r="70" spans="1:13" ht="15">
      <c r="A70" s="2">
        <v>14</v>
      </c>
      <c r="B70" s="2">
        <v>22.22222</v>
      </c>
      <c r="C70" s="2">
        <f t="shared" si="15"/>
        <v>311.11108</v>
      </c>
      <c r="E70" s="2"/>
      <c r="F70" s="2"/>
      <c r="J70" s="7">
        <f t="shared" si="9"/>
        <v>0.31111108000000004</v>
      </c>
      <c r="K70" s="2">
        <v>26.6</v>
      </c>
      <c r="L70">
        <f t="shared" si="13"/>
        <v>0.0258717286523174</v>
      </c>
      <c r="M70" s="2">
        <f t="shared" si="14"/>
        <v>0.6881879821516429</v>
      </c>
    </row>
    <row r="71" spans="1:13" ht="15">
      <c r="A71" s="2">
        <v>14</v>
      </c>
      <c r="B71" s="2">
        <v>22.22222</v>
      </c>
      <c r="C71" s="2">
        <f t="shared" si="15"/>
        <v>311.11108</v>
      </c>
      <c r="E71" s="2"/>
      <c r="F71" s="2"/>
      <c r="J71" s="7">
        <f t="shared" si="9"/>
        <v>0.31111108000000004</v>
      </c>
      <c r="K71" s="2">
        <v>26.6</v>
      </c>
      <c r="L71">
        <f t="shared" si="13"/>
        <v>0.0258717286523174</v>
      </c>
      <c r="M71" s="2">
        <f t="shared" si="14"/>
        <v>0.6881879821516429</v>
      </c>
    </row>
    <row r="72" spans="1:13" ht="15">
      <c r="A72" s="2">
        <v>14</v>
      </c>
      <c r="B72" s="2">
        <v>22.22222</v>
      </c>
      <c r="C72" s="2">
        <f t="shared" si="15"/>
        <v>311.11108</v>
      </c>
      <c r="E72" s="2"/>
      <c r="F72" s="2"/>
      <c r="J72" s="7">
        <f t="shared" si="9"/>
        <v>0.31111108000000004</v>
      </c>
      <c r="K72" s="2">
        <v>26.6</v>
      </c>
      <c r="L72">
        <f t="shared" si="13"/>
        <v>0.0258717286523174</v>
      </c>
      <c r="M72" s="2">
        <f t="shared" si="14"/>
        <v>0.6881879821516429</v>
      </c>
    </row>
    <row r="73" spans="1:13" ht="15">
      <c r="A73" s="2">
        <v>14</v>
      </c>
      <c r="B73" s="2">
        <v>22.22222</v>
      </c>
      <c r="C73" s="2">
        <f t="shared" si="15"/>
        <v>311.11108</v>
      </c>
      <c r="E73" s="2"/>
      <c r="F73" s="2"/>
      <c r="J73" s="7">
        <f t="shared" si="9"/>
        <v>0.31111108000000004</v>
      </c>
      <c r="K73" s="2">
        <v>26.6</v>
      </c>
      <c r="L73">
        <f t="shared" si="13"/>
        <v>0.0258717286523174</v>
      </c>
      <c r="M73" s="2">
        <f t="shared" si="14"/>
        <v>0.6881879821516429</v>
      </c>
    </row>
    <row r="74" spans="1:13" ht="15">
      <c r="A74" s="2">
        <v>13</v>
      </c>
      <c r="B74" s="2">
        <v>22.22222</v>
      </c>
      <c r="C74" s="2">
        <f t="shared" si="15"/>
        <v>288.88886</v>
      </c>
      <c r="E74" s="2"/>
      <c r="F74" s="2"/>
      <c r="J74" s="7">
        <f t="shared" si="9"/>
        <v>0.28888886</v>
      </c>
      <c r="K74" s="2">
        <v>26.6</v>
      </c>
      <c r="L74">
        <f t="shared" si="13"/>
        <v>0.02051574954894246</v>
      </c>
      <c r="M74" s="2">
        <f t="shared" si="14"/>
        <v>0.5457189380018694</v>
      </c>
    </row>
    <row r="75" spans="1:13" ht="15">
      <c r="A75" s="2">
        <v>13</v>
      </c>
      <c r="B75" s="2">
        <v>22.22222</v>
      </c>
      <c r="C75" s="2">
        <f t="shared" si="15"/>
        <v>288.88886</v>
      </c>
      <c r="E75" s="2"/>
      <c r="F75" s="2"/>
      <c r="J75" s="7">
        <f t="shared" si="9"/>
        <v>0.28888886</v>
      </c>
      <c r="K75" s="2">
        <v>26.6</v>
      </c>
      <c r="L75">
        <f t="shared" si="13"/>
        <v>0.02051574954894246</v>
      </c>
      <c r="M75" s="2">
        <f t="shared" si="14"/>
        <v>0.5457189380018694</v>
      </c>
    </row>
    <row r="76" spans="1:13" ht="15">
      <c r="A76" s="2">
        <v>16</v>
      </c>
      <c r="B76" s="2">
        <v>22.22222</v>
      </c>
      <c r="C76" s="2">
        <f t="shared" si="15"/>
        <v>355.55552</v>
      </c>
      <c r="E76" s="2"/>
      <c r="F76" s="2"/>
      <c r="J76" s="7">
        <f t="shared" si="9"/>
        <v>0.35555552</v>
      </c>
      <c r="K76" s="2">
        <v>26.6</v>
      </c>
      <c r="L76">
        <f t="shared" si="13"/>
        <v>0.03929526678618972</v>
      </c>
      <c r="M76" s="2">
        <f t="shared" si="14"/>
        <v>1.0452540965126467</v>
      </c>
    </row>
    <row r="77" spans="1:13" ht="15">
      <c r="A77" s="2">
        <v>11</v>
      </c>
      <c r="B77" s="2">
        <v>22.22222</v>
      </c>
      <c r="C77" s="2">
        <f t="shared" si="15"/>
        <v>244.44442</v>
      </c>
      <c r="E77" s="2"/>
      <c r="F77" s="2"/>
      <c r="J77" s="7">
        <f t="shared" si="9"/>
        <v>0.24444442</v>
      </c>
      <c r="K77" s="2">
        <v>26.6</v>
      </c>
      <c r="L77">
        <f>POWER(J77,3.13)</f>
        <v>0.012161966434896592</v>
      </c>
      <c r="M77" s="2">
        <f>K77*L77</f>
        <v>0.32350830716824935</v>
      </c>
    </row>
    <row r="78" spans="1:13" ht="15">
      <c r="A78" s="2">
        <v>16</v>
      </c>
      <c r="B78" s="2">
        <v>22.22222</v>
      </c>
      <c r="C78" s="2">
        <f>A78*B78</f>
        <v>355.55552</v>
      </c>
      <c r="E78" s="2"/>
      <c r="F78" s="2"/>
      <c r="J78" s="7">
        <f t="shared" si="9"/>
        <v>0.35555552</v>
      </c>
      <c r="K78" s="2">
        <v>26.6</v>
      </c>
      <c r="L78">
        <f>POWER(J78,3.13)</f>
        <v>0.03929526678618972</v>
      </c>
      <c r="M78" s="2">
        <f>K78*L78</f>
        <v>1.0452540965126467</v>
      </c>
    </row>
    <row r="79" spans="1:13" ht="15">
      <c r="A79" s="2">
        <v>11</v>
      </c>
      <c r="B79" s="2">
        <v>22.22222</v>
      </c>
      <c r="C79" s="2">
        <f aca="true" t="shared" si="16" ref="C79:C104">A79*B79</f>
        <v>244.44442</v>
      </c>
      <c r="E79" s="2"/>
      <c r="F79" s="2"/>
      <c r="J79" s="7">
        <f t="shared" si="9"/>
        <v>0.24444442</v>
      </c>
      <c r="K79" s="2">
        <v>26.6</v>
      </c>
      <c r="L79">
        <f aca="true" t="shared" si="17" ref="L79:L91">POWER(J79,3.13)</f>
        <v>0.012161966434896592</v>
      </c>
      <c r="M79" s="2">
        <f aca="true" t="shared" si="18" ref="M79:M91">K79*L79</f>
        <v>0.32350830716824935</v>
      </c>
    </row>
    <row r="80" spans="1:13" ht="15">
      <c r="A80" s="2">
        <v>15</v>
      </c>
      <c r="B80" s="2">
        <v>22.22222</v>
      </c>
      <c r="C80" s="2">
        <f t="shared" si="16"/>
        <v>333.3333</v>
      </c>
      <c r="E80" s="2"/>
      <c r="F80" s="2"/>
      <c r="J80" s="7">
        <f t="shared" si="9"/>
        <v>0.3333333</v>
      </c>
      <c r="K80" s="2">
        <v>26.6</v>
      </c>
      <c r="L80">
        <f t="shared" si="17"/>
        <v>0.032107784305011565</v>
      </c>
      <c r="M80" s="2">
        <f t="shared" si="18"/>
        <v>0.8540670625133077</v>
      </c>
    </row>
    <row r="81" spans="1:13" ht="15">
      <c r="A81" s="2">
        <v>14</v>
      </c>
      <c r="B81" s="2">
        <v>22.22222</v>
      </c>
      <c r="C81" s="2">
        <f t="shared" si="16"/>
        <v>311.11108</v>
      </c>
      <c r="E81" s="2"/>
      <c r="F81" s="2"/>
      <c r="J81" s="7">
        <f t="shared" si="9"/>
        <v>0.31111108000000004</v>
      </c>
      <c r="K81" s="2">
        <v>26.6</v>
      </c>
      <c r="L81">
        <f t="shared" si="17"/>
        <v>0.0258717286523174</v>
      </c>
      <c r="M81" s="2">
        <f t="shared" si="18"/>
        <v>0.6881879821516429</v>
      </c>
    </row>
    <row r="82" spans="1:13" ht="15">
      <c r="A82" s="2">
        <v>13</v>
      </c>
      <c r="B82" s="2">
        <v>22.22222</v>
      </c>
      <c r="C82" s="2">
        <f t="shared" si="16"/>
        <v>288.88886</v>
      </c>
      <c r="E82" s="2"/>
      <c r="F82" s="2"/>
      <c r="J82" s="7">
        <f t="shared" si="9"/>
        <v>0.28888886</v>
      </c>
      <c r="K82" s="2">
        <v>26.6</v>
      </c>
      <c r="L82">
        <f t="shared" si="17"/>
        <v>0.02051574954894246</v>
      </c>
      <c r="M82" s="2">
        <f t="shared" si="18"/>
        <v>0.5457189380018694</v>
      </c>
    </row>
    <row r="83" spans="1:13" ht="15">
      <c r="A83" s="2">
        <v>12</v>
      </c>
      <c r="B83" s="2">
        <v>22.22222</v>
      </c>
      <c r="C83" s="2">
        <f t="shared" si="16"/>
        <v>266.66664000000003</v>
      </c>
      <c r="E83" s="2"/>
      <c r="F83" s="2"/>
      <c r="J83" s="7">
        <f t="shared" si="9"/>
        <v>0.26666664</v>
      </c>
      <c r="K83" s="2">
        <v>26.6</v>
      </c>
      <c r="L83">
        <f t="shared" si="17"/>
        <v>0.015969157199270095</v>
      </c>
      <c r="M83" s="2">
        <f t="shared" si="18"/>
        <v>0.42477958150058454</v>
      </c>
    </row>
    <row r="84" spans="1:13" ht="15">
      <c r="A84" s="2">
        <v>11</v>
      </c>
      <c r="B84" s="2">
        <v>22.22222</v>
      </c>
      <c r="C84" s="2">
        <f t="shared" si="16"/>
        <v>244.44442</v>
      </c>
      <c r="E84" s="2"/>
      <c r="F84" s="2"/>
      <c r="J84" s="7">
        <f t="shared" si="9"/>
        <v>0.24444442</v>
      </c>
      <c r="K84" s="2">
        <v>26.6</v>
      </c>
      <c r="L84">
        <f t="shared" si="17"/>
        <v>0.012161966434896592</v>
      </c>
      <c r="M84" s="2">
        <f t="shared" si="18"/>
        <v>0.32350830716824935</v>
      </c>
    </row>
    <row r="85" spans="1:13" ht="15">
      <c r="A85" s="2">
        <v>12</v>
      </c>
      <c r="B85" s="2">
        <v>22.22222</v>
      </c>
      <c r="C85" s="2">
        <f t="shared" si="16"/>
        <v>266.66664000000003</v>
      </c>
      <c r="E85" s="2"/>
      <c r="F85" s="2"/>
      <c r="J85" s="7">
        <f t="shared" si="9"/>
        <v>0.26666664</v>
      </c>
      <c r="K85" s="2">
        <v>26.6</v>
      </c>
      <c r="L85">
        <f t="shared" si="17"/>
        <v>0.015969157199270095</v>
      </c>
      <c r="M85" s="2">
        <f t="shared" si="18"/>
        <v>0.42477958150058454</v>
      </c>
    </row>
    <row r="86" spans="1:13" ht="15">
      <c r="A86" s="2">
        <v>12</v>
      </c>
      <c r="B86" s="2">
        <v>22.22222</v>
      </c>
      <c r="C86" s="2">
        <f t="shared" si="16"/>
        <v>266.66664000000003</v>
      </c>
      <c r="E86" s="2"/>
      <c r="F86" s="2"/>
      <c r="J86" s="7">
        <f t="shared" si="9"/>
        <v>0.26666664</v>
      </c>
      <c r="K86" s="2">
        <v>26.6</v>
      </c>
      <c r="L86">
        <f t="shared" si="17"/>
        <v>0.015969157199270095</v>
      </c>
      <c r="M86" s="2">
        <f t="shared" si="18"/>
        <v>0.42477958150058454</v>
      </c>
    </row>
    <row r="87" spans="1:13" ht="15">
      <c r="A87" s="2">
        <v>12</v>
      </c>
      <c r="B87" s="2">
        <v>22.22222</v>
      </c>
      <c r="C87" s="2">
        <f t="shared" si="16"/>
        <v>266.66664000000003</v>
      </c>
      <c r="E87" s="2"/>
      <c r="F87" s="2"/>
      <c r="J87" s="7">
        <f t="shared" si="9"/>
        <v>0.26666664</v>
      </c>
      <c r="K87" s="2">
        <v>26.6</v>
      </c>
      <c r="L87">
        <f t="shared" si="17"/>
        <v>0.015969157199270095</v>
      </c>
      <c r="M87" s="2">
        <f t="shared" si="18"/>
        <v>0.42477958150058454</v>
      </c>
    </row>
    <row r="88" spans="1:13" ht="15">
      <c r="A88" s="2">
        <v>14</v>
      </c>
      <c r="B88" s="2">
        <v>22.22222</v>
      </c>
      <c r="C88" s="2">
        <f t="shared" si="16"/>
        <v>311.11108</v>
      </c>
      <c r="E88" s="2"/>
      <c r="F88" s="2"/>
      <c r="J88" s="7">
        <f t="shared" si="9"/>
        <v>0.31111108000000004</v>
      </c>
      <c r="K88" s="2">
        <v>26.6</v>
      </c>
      <c r="L88">
        <f t="shared" si="17"/>
        <v>0.0258717286523174</v>
      </c>
      <c r="M88" s="2">
        <f t="shared" si="18"/>
        <v>0.6881879821516429</v>
      </c>
    </row>
    <row r="89" spans="1:13" ht="15">
      <c r="A89" s="2">
        <v>13</v>
      </c>
      <c r="B89" s="2">
        <v>22.22222</v>
      </c>
      <c r="C89" s="2">
        <f t="shared" si="16"/>
        <v>288.88886</v>
      </c>
      <c r="E89" s="2"/>
      <c r="F89" s="2"/>
      <c r="J89" s="7">
        <f t="shared" si="9"/>
        <v>0.28888886</v>
      </c>
      <c r="K89" s="2">
        <v>26.6</v>
      </c>
      <c r="L89">
        <f t="shared" si="17"/>
        <v>0.02051574954894246</v>
      </c>
      <c r="M89" s="2">
        <f t="shared" si="18"/>
        <v>0.5457189380018694</v>
      </c>
    </row>
    <row r="90" spans="1:13" ht="15">
      <c r="A90" s="2">
        <v>10</v>
      </c>
      <c r="B90" s="2">
        <v>22.22222</v>
      </c>
      <c r="C90" s="2">
        <f t="shared" si="16"/>
        <v>222.2222</v>
      </c>
      <c r="E90" s="2"/>
      <c r="F90" s="2"/>
      <c r="J90" s="7">
        <f t="shared" si="9"/>
        <v>0.22222219999999998</v>
      </c>
      <c r="K90" s="2">
        <v>26.6</v>
      </c>
      <c r="L90">
        <f t="shared" si="17"/>
        <v>0.009024947744078572</v>
      </c>
      <c r="M90" s="2">
        <f t="shared" si="18"/>
        <v>0.24006360999249002</v>
      </c>
    </row>
    <row r="91" spans="1:13" ht="15">
      <c r="A91" s="2">
        <v>9</v>
      </c>
      <c r="B91" s="2">
        <v>22.22222</v>
      </c>
      <c r="C91" s="2">
        <f t="shared" si="16"/>
        <v>199.99998</v>
      </c>
      <c r="E91" s="2"/>
      <c r="F91" s="2"/>
      <c r="J91" s="7">
        <f t="shared" si="9"/>
        <v>0.19999998</v>
      </c>
      <c r="K91" s="2">
        <v>26.6</v>
      </c>
      <c r="L91">
        <f t="shared" si="17"/>
        <v>0.006489686990612938</v>
      </c>
      <c r="M91" s="2">
        <f t="shared" si="18"/>
        <v>0.17262567395030415</v>
      </c>
    </row>
    <row r="92" spans="1:13" ht="15">
      <c r="A92" s="2">
        <v>13</v>
      </c>
      <c r="B92" s="2">
        <v>22.22222</v>
      </c>
      <c r="C92" s="2">
        <f t="shared" si="16"/>
        <v>288.88886</v>
      </c>
      <c r="E92" s="2"/>
      <c r="F92" s="2"/>
      <c r="J92" s="7">
        <f t="shared" si="9"/>
        <v>0.28888886</v>
      </c>
      <c r="K92" s="2">
        <v>26.6</v>
      </c>
      <c r="L92">
        <f>POWER(J92,3.13)</f>
        <v>0.02051574954894246</v>
      </c>
      <c r="M92" s="2">
        <f>K92*L92</f>
        <v>0.5457189380018694</v>
      </c>
    </row>
    <row r="93" spans="1:13" ht="15">
      <c r="A93" s="2">
        <v>13</v>
      </c>
      <c r="B93" s="2">
        <v>22.22222</v>
      </c>
      <c r="C93" s="2">
        <f t="shared" si="16"/>
        <v>288.88886</v>
      </c>
      <c r="E93" s="2"/>
      <c r="F93" s="2"/>
      <c r="J93" s="7">
        <f t="shared" si="9"/>
        <v>0.28888886</v>
      </c>
      <c r="K93" s="2">
        <v>26.6</v>
      </c>
      <c r="L93">
        <f>POWER(J93,3.13)</f>
        <v>0.02051574954894246</v>
      </c>
      <c r="M93" s="2">
        <f>K93*L93</f>
        <v>0.5457189380018694</v>
      </c>
    </row>
    <row r="94" spans="1:13" ht="15">
      <c r="A94" s="2">
        <v>10</v>
      </c>
      <c r="B94" s="2">
        <v>22.22222</v>
      </c>
      <c r="C94" s="2">
        <f t="shared" si="16"/>
        <v>222.2222</v>
      </c>
      <c r="E94" s="2"/>
      <c r="F94" s="2"/>
      <c r="J94" s="7">
        <f t="shared" si="9"/>
        <v>0.22222219999999998</v>
      </c>
      <c r="K94" s="2">
        <v>26.6</v>
      </c>
      <c r="L94">
        <f aca="true" t="shared" si="19" ref="L94:L104">POWER(J94,3.13)</f>
        <v>0.009024947744078572</v>
      </c>
      <c r="M94" s="2">
        <f aca="true" t="shared" si="20" ref="M94:M104">K94*L94</f>
        <v>0.24006360999249002</v>
      </c>
    </row>
    <row r="95" spans="1:13" ht="15">
      <c r="A95" s="2">
        <v>13</v>
      </c>
      <c r="B95" s="2">
        <v>22.22222</v>
      </c>
      <c r="C95" s="2">
        <f t="shared" si="16"/>
        <v>288.88886</v>
      </c>
      <c r="E95" s="2"/>
      <c r="F95" s="2"/>
      <c r="J95" s="7">
        <f t="shared" si="9"/>
        <v>0.28888886</v>
      </c>
      <c r="K95" s="2">
        <v>26.6</v>
      </c>
      <c r="L95">
        <f t="shared" si="19"/>
        <v>0.02051574954894246</v>
      </c>
      <c r="M95" s="2">
        <f t="shared" si="20"/>
        <v>0.5457189380018694</v>
      </c>
    </row>
    <row r="96" spans="1:13" ht="15">
      <c r="A96" s="2">
        <v>14</v>
      </c>
      <c r="B96" s="2">
        <v>22.22222</v>
      </c>
      <c r="C96" s="2">
        <f t="shared" si="16"/>
        <v>311.11108</v>
      </c>
      <c r="E96" s="2"/>
      <c r="F96" s="2"/>
      <c r="J96" s="7">
        <f t="shared" si="9"/>
        <v>0.31111108000000004</v>
      </c>
      <c r="K96" s="2">
        <v>26.6</v>
      </c>
      <c r="L96">
        <f t="shared" si="19"/>
        <v>0.0258717286523174</v>
      </c>
      <c r="M96" s="2">
        <f t="shared" si="20"/>
        <v>0.6881879821516429</v>
      </c>
    </row>
    <row r="97" spans="1:13" ht="15">
      <c r="A97" s="2">
        <v>10</v>
      </c>
      <c r="B97" s="2">
        <v>22.22222</v>
      </c>
      <c r="C97" s="2">
        <f t="shared" si="16"/>
        <v>222.2222</v>
      </c>
      <c r="E97" s="2"/>
      <c r="F97" s="2"/>
      <c r="J97" s="7">
        <f t="shared" si="9"/>
        <v>0.22222219999999998</v>
      </c>
      <c r="K97" s="2">
        <v>26.6</v>
      </c>
      <c r="L97">
        <f t="shared" si="19"/>
        <v>0.009024947744078572</v>
      </c>
      <c r="M97" s="2">
        <f t="shared" si="20"/>
        <v>0.24006360999249002</v>
      </c>
    </row>
    <row r="98" spans="1:13" ht="15">
      <c r="A98" s="2">
        <v>11</v>
      </c>
      <c r="B98" s="2">
        <v>22.22222</v>
      </c>
      <c r="C98" s="2">
        <f t="shared" si="16"/>
        <v>244.44442</v>
      </c>
      <c r="E98" s="2"/>
      <c r="F98" s="2"/>
      <c r="J98" s="7">
        <f t="shared" si="9"/>
        <v>0.24444442</v>
      </c>
      <c r="K98" s="2">
        <v>26.6</v>
      </c>
      <c r="L98">
        <f t="shared" si="19"/>
        <v>0.012161966434896592</v>
      </c>
      <c r="M98" s="2">
        <f t="shared" si="20"/>
        <v>0.32350830716824935</v>
      </c>
    </row>
    <row r="99" spans="1:13" ht="15">
      <c r="A99" s="2">
        <v>11</v>
      </c>
      <c r="B99" s="2">
        <v>22.22222</v>
      </c>
      <c r="C99" s="2">
        <f t="shared" si="16"/>
        <v>244.44442</v>
      </c>
      <c r="E99" s="2"/>
      <c r="F99" s="2"/>
      <c r="J99" s="7">
        <f t="shared" si="9"/>
        <v>0.24444442</v>
      </c>
      <c r="K99" s="2">
        <v>26.6</v>
      </c>
      <c r="L99">
        <f t="shared" si="19"/>
        <v>0.012161966434896592</v>
      </c>
      <c r="M99" s="2">
        <f t="shared" si="20"/>
        <v>0.32350830716824935</v>
      </c>
    </row>
    <row r="100" spans="1:13" ht="15">
      <c r="A100" s="2">
        <v>15</v>
      </c>
      <c r="B100" s="2">
        <v>22.22222</v>
      </c>
      <c r="C100" s="2">
        <f t="shared" si="16"/>
        <v>333.3333</v>
      </c>
      <c r="E100" s="2"/>
      <c r="F100" s="2"/>
      <c r="J100" s="7">
        <f t="shared" si="9"/>
        <v>0.3333333</v>
      </c>
      <c r="K100" s="2">
        <v>26.6</v>
      </c>
      <c r="L100">
        <f t="shared" si="19"/>
        <v>0.032107784305011565</v>
      </c>
      <c r="M100" s="2">
        <f t="shared" si="20"/>
        <v>0.8540670625133077</v>
      </c>
    </row>
    <row r="101" spans="1:13" ht="15">
      <c r="A101" s="2">
        <v>12</v>
      </c>
      <c r="B101" s="2">
        <v>22.22222</v>
      </c>
      <c r="C101" s="2">
        <f t="shared" si="16"/>
        <v>266.66664000000003</v>
      </c>
      <c r="E101" s="2"/>
      <c r="F101" s="2"/>
      <c r="J101" s="7">
        <f t="shared" si="9"/>
        <v>0.26666664</v>
      </c>
      <c r="K101" s="2">
        <v>26.6</v>
      </c>
      <c r="L101">
        <f t="shared" si="19"/>
        <v>0.015969157199270095</v>
      </c>
      <c r="M101" s="2">
        <f t="shared" si="20"/>
        <v>0.42477958150058454</v>
      </c>
    </row>
    <row r="102" spans="1:13" ht="15">
      <c r="A102" s="2">
        <v>11</v>
      </c>
      <c r="B102" s="2">
        <v>22.22222</v>
      </c>
      <c r="C102" s="2">
        <f t="shared" si="16"/>
        <v>244.44442</v>
      </c>
      <c r="E102" s="2"/>
      <c r="F102" s="2"/>
      <c r="J102" s="7">
        <f>C102/1000</f>
        <v>0.24444442</v>
      </c>
      <c r="K102" s="2">
        <v>26.6</v>
      </c>
      <c r="L102">
        <f t="shared" si="19"/>
        <v>0.012161966434896592</v>
      </c>
      <c r="M102" s="2">
        <f t="shared" si="20"/>
        <v>0.32350830716824935</v>
      </c>
    </row>
    <row r="103" spans="1:13" ht="15">
      <c r="A103" s="2">
        <v>11</v>
      </c>
      <c r="B103" s="2">
        <v>22.22222</v>
      </c>
      <c r="C103" s="2">
        <f t="shared" si="16"/>
        <v>244.44442</v>
      </c>
      <c r="E103" s="2"/>
      <c r="F103" s="2"/>
      <c r="J103" s="7">
        <f>C103/1000</f>
        <v>0.24444442</v>
      </c>
      <c r="K103" s="2">
        <v>26.6</v>
      </c>
      <c r="L103">
        <f t="shared" si="19"/>
        <v>0.012161966434896592</v>
      </c>
      <c r="M103" s="2">
        <f t="shared" si="20"/>
        <v>0.32350830716824935</v>
      </c>
    </row>
    <row r="104" spans="1:13" ht="15">
      <c r="A104" s="2">
        <v>10</v>
      </c>
      <c r="B104" s="2">
        <v>22.22222</v>
      </c>
      <c r="C104" s="2">
        <f t="shared" si="16"/>
        <v>222.2222</v>
      </c>
      <c r="E104" s="2"/>
      <c r="F104" s="2"/>
      <c r="J104" s="7">
        <f>C104/1000</f>
        <v>0.22222219999999998</v>
      </c>
      <c r="K104" s="2">
        <v>26.6</v>
      </c>
      <c r="L104">
        <f t="shared" si="19"/>
        <v>0.009024947744078572</v>
      </c>
      <c r="M104" s="2">
        <f t="shared" si="20"/>
        <v>0.24006360999249002</v>
      </c>
    </row>
    <row r="105" spans="1:13" ht="12.75">
      <c r="A105" s="2">
        <f>SUM(A4:A104)</f>
        <v>1265</v>
      </c>
      <c r="B105" s="2"/>
      <c r="C105" s="2">
        <f>SUM(C4:C104)</f>
        <v>28111.108299999978</v>
      </c>
      <c r="D105" s="2"/>
      <c r="J105">
        <v>101</v>
      </c>
      <c r="M105" s="2">
        <f>SUM(M4:M104)</f>
        <v>52.721580576490226</v>
      </c>
    </row>
    <row r="106" spans="1:4" ht="12.75">
      <c r="A106" s="2"/>
      <c r="B106" s="2"/>
      <c r="C106" s="2"/>
      <c r="D106" s="2"/>
    </row>
    <row r="107" spans="1:13" ht="12.75">
      <c r="A107" s="2"/>
      <c r="B107" s="2"/>
      <c r="C107" t="s">
        <v>7</v>
      </c>
      <c r="D107" s="2"/>
      <c r="E107">
        <f>COUNT(C4:C104)</f>
        <v>101</v>
      </c>
      <c r="M107" s="2">
        <f>M105/J105</f>
        <v>0.5219958472919825</v>
      </c>
    </row>
    <row r="108" spans="1:6" ht="12.75">
      <c r="A108" s="2"/>
      <c r="B108" s="2"/>
      <c r="C108" t="s">
        <v>8</v>
      </c>
      <c r="D108" s="2">
        <f>C105/E107</f>
        <v>278.32780495049485</v>
      </c>
      <c r="E108">
        <f>AVERAGE(C4:C104)</f>
        <v>278.32780495049485</v>
      </c>
      <c r="F108" t="s">
        <v>9</v>
      </c>
    </row>
    <row r="109" spans="1:13" ht="12.75">
      <c r="A109" s="3" t="s">
        <v>10</v>
      </c>
      <c r="B109" s="2"/>
      <c r="C109" t="s">
        <v>11</v>
      </c>
      <c r="E109">
        <f>MEDIAN(C4:C104)</f>
        <v>266.66664000000003</v>
      </c>
      <c r="F109" t="s">
        <v>9</v>
      </c>
      <c r="M109">
        <v>0.522</v>
      </c>
    </row>
    <row r="110" spans="1:6" ht="12.75">
      <c r="A110" s="3" t="s">
        <v>12</v>
      </c>
      <c r="B110" s="2"/>
      <c r="C110" t="s">
        <v>13</v>
      </c>
      <c r="E110">
        <f>STDEV(C4:C104)</f>
        <v>41.64447104079972</v>
      </c>
      <c r="F110" t="s">
        <v>9</v>
      </c>
    </row>
    <row r="111" spans="2:4" ht="12.75">
      <c r="B111" s="2"/>
      <c r="C111" s="2"/>
      <c r="D111" s="2"/>
    </row>
    <row r="112" spans="1:4" ht="12.75">
      <c r="A112" s="2"/>
      <c r="B112" s="2" t="s">
        <v>7</v>
      </c>
      <c r="C112" s="2">
        <f>COUNTA(D4:D104)</f>
        <v>0</v>
      </c>
      <c r="D112" s="2"/>
    </row>
    <row r="113" spans="1:5" ht="12.75">
      <c r="A113" s="2"/>
      <c r="B113" s="2" t="s">
        <v>8</v>
      </c>
      <c r="C113" s="2">
        <f>AVERAGE(C4:C104)</f>
        <v>278.32780495049485</v>
      </c>
      <c r="D113" s="2">
        <f>28111.1083/101</f>
        <v>278.327804950495</v>
      </c>
      <c r="E113">
        <v>278.3278</v>
      </c>
    </row>
    <row r="114" spans="1:4" ht="12.75">
      <c r="A114" s="2"/>
      <c r="B114" s="2" t="s">
        <v>11</v>
      </c>
      <c r="C114" s="2">
        <f>MEDIAN(C4:C104)</f>
        <v>266.66664000000003</v>
      </c>
      <c r="D114" s="2"/>
    </row>
    <row r="115" spans="1:4" ht="12.75">
      <c r="A115" s="2"/>
      <c r="B115" t="s">
        <v>13</v>
      </c>
      <c r="C115" s="2"/>
      <c r="D115" s="2"/>
    </row>
    <row r="116" spans="1:4" ht="12.75">
      <c r="A116" s="2"/>
      <c r="C116" s="2"/>
      <c r="D116" s="2"/>
    </row>
    <row r="117" spans="1:4" ht="12.75">
      <c r="A117" s="2"/>
      <c r="C117" s="2"/>
      <c r="D117" s="2"/>
    </row>
    <row r="118" spans="1:3" ht="12.75">
      <c r="A118" s="2" t="s">
        <v>58</v>
      </c>
      <c r="C118" s="2"/>
    </row>
    <row r="119" spans="1:12" ht="12.75">
      <c r="A119" s="2">
        <v>22</v>
      </c>
      <c r="B119" s="2">
        <v>22.22222</v>
      </c>
      <c r="C119" s="2">
        <f>A119*B119</f>
        <v>488.88884</v>
      </c>
      <c r="D119" s="2"/>
      <c r="E119" s="2"/>
      <c r="F119" s="2"/>
      <c r="G119" s="2"/>
      <c r="H119" s="2"/>
      <c r="I119" s="2"/>
      <c r="J119">
        <f>9.5*POWER(10,-8)</f>
        <v>9.5E-08</v>
      </c>
      <c r="K119">
        <f>POWER(C119,2.56)</f>
        <v>7662631.073952847</v>
      </c>
      <c r="L119" s="2">
        <f>J119*K119</f>
        <v>0.7279499520255205</v>
      </c>
    </row>
    <row r="120" spans="1:12" ht="12.75">
      <c r="A120" s="2">
        <v>43</v>
      </c>
      <c r="B120" s="2">
        <v>22.22222</v>
      </c>
      <c r="C120" s="2">
        <f>A120*B120</f>
        <v>955.55546</v>
      </c>
      <c r="D120" s="2"/>
      <c r="E120" s="2"/>
      <c r="F120" s="2"/>
      <c r="G120" s="2"/>
      <c r="H120" s="2"/>
      <c r="I120" s="2"/>
      <c r="J120">
        <f>9.5*POWER(10,-8)</f>
        <v>9.5E-08</v>
      </c>
      <c r="K120">
        <f>POWER(C120,2.56)</f>
        <v>42604463.40676359</v>
      </c>
      <c r="L120" s="2">
        <f>J120*K120</f>
        <v>4.047424023642542</v>
      </c>
    </row>
    <row r="121" spans="1:12" ht="12.75">
      <c r="A121" s="2">
        <v>48</v>
      </c>
      <c r="B121" s="2">
        <v>22.22222</v>
      </c>
      <c r="C121" s="2">
        <f>A121*B121</f>
        <v>1066.6665600000001</v>
      </c>
      <c r="D121" s="2"/>
      <c r="E121" s="2"/>
      <c r="F121" s="2"/>
      <c r="G121" s="2"/>
      <c r="H121" s="2"/>
      <c r="I121" s="2"/>
      <c r="J121">
        <f>9.5*POWER(10,-8)</f>
        <v>9.5E-08</v>
      </c>
      <c r="K121">
        <f>POWER(C121,2.56)</f>
        <v>56461631.23860411</v>
      </c>
      <c r="L121" s="2">
        <f>J121*K121</f>
        <v>5.363854967667391</v>
      </c>
    </row>
    <row r="122" spans="1:12" ht="12.75">
      <c r="A122" s="2">
        <v>25</v>
      </c>
      <c r="B122" s="2">
        <v>22.22222</v>
      </c>
      <c r="C122" s="2">
        <f>A122*B122</f>
        <v>555.5555</v>
      </c>
      <c r="D122" s="2"/>
      <c r="G122" s="2"/>
      <c r="H122" s="2"/>
      <c r="I122" s="2"/>
      <c r="J122">
        <f>9.5*POWER(10,-8)</f>
        <v>9.5E-08</v>
      </c>
      <c r="K122">
        <f>POWER(C122,2.56)</f>
        <v>10629241.531135198</v>
      </c>
      <c r="L122" s="2">
        <f>J122*K122</f>
        <v>1.0097779454578437</v>
      </c>
    </row>
    <row r="123" spans="1:12" ht="12.75">
      <c r="A123" s="2"/>
      <c r="B123" s="2"/>
      <c r="C123" s="2"/>
      <c r="D123" s="2"/>
      <c r="H123" s="2"/>
      <c r="I123" s="2"/>
      <c r="J123">
        <v>4</v>
      </c>
      <c r="L123" s="2">
        <f>SUM(L119:L122)</f>
        <v>11.149006888793297</v>
      </c>
    </row>
    <row r="124" spans="1:3" ht="12.75">
      <c r="A124" s="2"/>
      <c r="C124" s="2"/>
    </row>
    <row r="125" spans="1:12" ht="12.75">
      <c r="A125" s="2"/>
      <c r="C125" s="2"/>
      <c r="D125" s="2"/>
      <c r="L125" s="2">
        <f>L123/J123</f>
        <v>2.787251722198324</v>
      </c>
    </row>
    <row r="126" spans="1:4" ht="12.75">
      <c r="A126" s="2"/>
      <c r="C126" s="2"/>
      <c r="D126" s="2"/>
    </row>
    <row r="127" spans="1:12" ht="12.75">
      <c r="A127" s="2"/>
      <c r="C127" s="2"/>
      <c r="D127" s="2"/>
      <c r="L127">
        <v>2.787</v>
      </c>
    </row>
    <row r="128" spans="1:4" ht="12.75">
      <c r="A128" s="2"/>
      <c r="C128" s="2"/>
      <c r="D128" s="2"/>
    </row>
    <row r="129" spans="1:4" ht="12.75">
      <c r="A129" s="2"/>
      <c r="C129" s="2"/>
      <c r="D129" s="2"/>
    </row>
    <row r="130" spans="1:4" ht="12.75">
      <c r="A130" s="2"/>
      <c r="C130" s="2"/>
      <c r="D130" s="2"/>
    </row>
    <row r="131" ht="12.75">
      <c r="A131" s="2"/>
    </row>
    <row r="132" spans="1:6" ht="12.75">
      <c r="A132" t="s">
        <v>0</v>
      </c>
      <c r="B132" t="s">
        <v>1</v>
      </c>
      <c r="C132" s="1">
        <v>36725</v>
      </c>
      <c r="E132" t="s">
        <v>2</v>
      </c>
      <c r="F132" t="s">
        <v>3</v>
      </c>
    </row>
    <row r="133" spans="1:6" ht="12.75">
      <c r="A133" t="s">
        <v>20</v>
      </c>
      <c r="C133" t="s">
        <v>4</v>
      </c>
      <c r="D133" t="s">
        <v>5</v>
      </c>
      <c r="E133" t="s">
        <v>6</v>
      </c>
      <c r="F133">
        <v>0.522</v>
      </c>
    </row>
    <row r="134" ht="12.75">
      <c r="A134">
        <v>2.787</v>
      </c>
    </row>
    <row r="135" spans="1:10" ht="15">
      <c r="A135" s="5"/>
      <c r="B135" s="11"/>
      <c r="C135" s="9" t="s">
        <v>32</v>
      </c>
      <c r="D135" s="7" t="s">
        <v>33</v>
      </c>
      <c r="E135" s="9" t="s">
        <v>32</v>
      </c>
      <c r="F135" s="7" t="s">
        <v>34</v>
      </c>
      <c r="G135" t="s">
        <v>35</v>
      </c>
      <c r="H135" s="2" t="s">
        <v>35</v>
      </c>
      <c r="I135" t="s">
        <v>36</v>
      </c>
      <c r="J135" s="2" t="s">
        <v>35</v>
      </c>
    </row>
    <row r="136" spans="1:10" ht="15">
      <c r="A136" s="11"/>
      <c r="B136" s="12" t="s">
        <v>37</v>
      </c>
      <c r="C136" s="9" t="s">
        <v>38</v>
      </c>
      <c r="D136" s="7" t="s">
        <v>39</v>
      </c>
      <c r="E136" s="9" t="s">
        <v>38</v>
      </c>
      <c r="F136" s="7" t="s">
        <v>40</v>
      </c>
      <c r="G136" t="s">
        <v>41</v>
      </c>
      <c r="H136" s="13" t="s">
        <v>42</v>
      </c>
      <c r="I136" t="s">
        <v>43</v>
      </c>
      <c r="J136" t="s">
        <v>44</v>
      </c>
    </row>
    <row r="137" spans="1:10" ht="15">
      <c r="A137" s="11" t="s">
        <v>45</v>
      </c>
      <c r="B137" s="12">
        <v>3.7</v>
      </c>
      <c r="C137" s="9">
        <v>0</v>
      </c>
      <c r="D137" s="14" t="s">
        <v>56</v>
      </c>
      <c r="E137" s="14" t="s">
        <v>59</v>
      </c>
      <c r="F137" s="15">
        <f aca="true" t="shared" si="21" ref="F137:F143">C137*D137/E137</f>
        <v>0</v>
      </c>
      <c r="G137" s="5" t="s">
        <v>31</v>
      </c>
      <c r="H137" s="16" t="s">
        <v>31</v>
      </c>
      <c r="J137" s="16" t="s">
        <v>46</v>
      </c>
    </row>
    <row r="138" spans="1:10" ht="15">
      <c r="A138" s="11" t="s">
        <v>47</v>
      </c>
      <c r="B138" s="12">
        <v>26.6</v>
      </c>
      <c r="C138" s="17">
        <v>6</v>
      </c>
      <c r="D138" s="14" t="s">
        <v>56</v>
      </c>
      <c r="E138" s="14" t="s">
        <v>59</v>
      </c>
      <c r="F138" s="15">
        <f t="shared" si="21"/>
        <v>4545.760563380281</v>
      </c>
      <c r="G138">
        <v>2.787</v>
      </c>
      <c r="H138" s="18">
        <f aca="true" t="shared" si="22" ref="H138:H143">F138*G138</f>
        <v>12669.034690140845</v>
      </c>
      <c r="I138" s="19">
        <v>1263</v>
      </c>
      <c r="J138" s="18">
        <f aca="true" t="shared" si="23" ref="J138:J143">H138/I138</f>
        <v>10.03090632631896</v>
      </c>
    </row>
    <row r="139" spans="1:10" ht="15">
      <c r="A139" s="11" t="s">
        <v>48</v>
      </c>
      <c r="B139" s="12">
        <v>1.2</v>
      </c>
      <c r="C139" s="17">
        <v>0</v>
      </c>
      <c r="D139" s="14" t="s">
        <v>56</v>
      </c>
      <c r="E139" s="14" t="s">
        <v>59</v>
      </c>
      <c r="F139" s="15">
        <f t="shared" si="21"/>
        <v>0</v>
      </c>
      <c r="G139">
        <v>2.7332</v>
      </c>
      <c r="H139" s="18">
        <f t="shared" si="22"/>
        <v>0</v>
      </c>
      <c r="I139" s="19">
        <v>1263</v>
      </c>
      <c r="J139" s="18">
        <f t="shared" si="23"/>
        <v>0</v>
      </c>
    </row>
    <row r="140" spans="1:10" ht="15">
      <c r="A140" s="11" t="s">
        <v>49</v>
      </c>
      <c r="B140" s="12">
        <v>0.7</v>
      </c>
      <c r="C140" s="17">
        <v>105</v>
      </c>
      <c r="D140" s="14" t="s">
        <v>56</v>
      </c>
      <c r="E140" s="14" t="s">
        <v>59</v>
      </c>
      <c r="F140" s="15">
        <f t="shared" si="21"/>
        <v>79550.80985915494</v>
      </c>
      <c r="G140">
        <v>0.522</v>
      </c>
      <c r="H140" s="18">
        <f t="shared" si="22"/>
        <v>41525.52274647888</v>
      </c>
      <c r="I140" s="19">
        <v>1263</v>
      </c>
      <c r="J140" s="18">
        <f t="shared" si="23"/>
        <v>32.878481984543846</v>
      </c>
    </row>
    <row r="141" spans="1:10" ht="15">
      <c r="A141" s="11" t="s">
        <v>50</v>
      </c>
      <c r="B141" s="12">
        <v>0.3</v>
      </c>
      <c r="C141" s="17">
        <v>0</v>
      </c>
      <c r="D141" s="14" t="s">
        <v>56</v>
      </c>
      <c r="E141" s="14" t="s">
        <v>59</v>
      </c>
      <c r="F141" s="15">
        <f t="shared" si="21"/>
        <v>0</v>
      </c>
      <c r="G141">
        <v>1.5653</v>
      </c>
      <c r="H141" s="18">
        <f t="shared" si="22"/>
        <v>0</v>
      </c>
      <c r="I141" s="19">
        <v>1263</v>
      </c>
      <c r="J141" s="18">
        <f t="shared" si="23"/>
        <v>0</v>
      </c>
    </row>
    <row r="142" spans="1:10" ht="15">
      <c r="A142" s="11" t="s">
        <v>51</v>
      </c>
      <c r="B142" s="20">
        <v>54.5</v>
      </c>
      <c r="C142" s="17">
        <v>18</v>
      </c>
      <c r="D142" s="14" t="s">
        <v>56</v>
      </c>
      <c r="E142" s="14" t="s">
        <v>59</v>
      </c>
      <c r="F142" s="15">
        <f t="shared" si="21"/>
        <v>13637.281690140846</v>
      </c>
      <c r="G142">
        <v>8.164</v>
      </c>
      <c r="H142" s="18">
        <f t="shared" si="22"/>
        <v>111334.76771830986</v>
      </c>
      <c r="I142" s="19">
        <v>1263</v>
      </c>
      <c r="J142" s="18">
        <f t="shared" si="23"/>
        <v>88.15104332407748</v>
      </c>
    </row>
    <row r="143" spans="1:10" ht="15">
      <c r="A143" s="11" t="s">
        <v>52</v>
      </c>
      <c r="B143" s="20">
        <v>12.8</v>
      </c>
      <c r="C143" s="17">
        <v>13</v>
      </c>
      <c r="D143" s="14" t="s">
        <v>56</v>
      </c>
      <c r="E143" s="14" t="s">
        <v>59</v>
      </c>
      <c r="F143" s="15">
        <f t="shared" si="21"/>
        <v>9849.147887323943</v>
      </c>
      <c r="G143">
        <v>1.0681</v>
      </c>
      <c r="H143" s="18">
        <f t="shared" si="22"/>
        <v>10519.874858450705</v>
      </c>
      <c r="I143" s="19">
        <v>1263</v>
      </c>
      <c r="J143" s="18">
        <f t="shared" si="23"/>
        <v>8.329275422367937</v>
      </c>
    </row>
    <row r="144" spans="1:10" ht="15">
      <c r="A144" s="11" t="s">
        <v>53</v>
      </c>
      <c r="B144" s="12">
        <f>SUM(B137:B143)</f>
        <v>99.8</v>
      </c>
      <c r="C144">
        <f>SUM(C137:C143)</f>
        <v>142</v>
      </c>
      <c r="D144" s="14"/>
      <c r="E144" s="21"/>
      <c r="F144" s="18">
        <f>SUM(F137:F143)</f>
        <v>107583</v>
      </c>
      <c r="H144" s="18">
        <f>SUM(H138:H143)</f>
        <v>176049.2000133803</v>
      </c>
      <c r="J144">
        <f>SUM(J138:J143)</f>
        <v>139.38970705730824</v>
      </c>
    </row>
    <row r="146" spans="1:6" ht="15">
      <c r="A146" s="22" t="s">
        <v>54</v>
      </c>
      <c r="B146" s="14" t="s">
        <v>56</v>
      </c>
      <c r="C146" s="21"/>
      <c r="D146" s="21"/>
      <c r="E146" s="21"/>
      <c r="F146" s="21"/>
    </row>
    <row r="147" spans="1:5" ht="15">
      <c r="A147" s="19">
        <v>1263</v>
      </c>
      <c r="D147" s="22" t="s">
        <v>55</v>
      </c>
      <c r="E147" s="19">
        <v>1263</v>
      </c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7"/>
  <sheetViews>
    <sheetView zoomScale="75" zoomScaleNormal="75" workbookViewId="0" topLeftCell="A106">
      <selection activeCell="A118" sqref="A118:K133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36725</v>
      </c>
      <c r="E1" t="s">
        <v>19</v>
      </c>
      <c r="G1" s="2"/>
      <c r="H1" s="2"/>
      <c r="I1" s="2"/>
      <c r="L1" s="4" t="s">
        <v>30</v>
      </c>
    </row>
    <row r="2" spans="1:12" ht="15">
      <c r="A2" t="s">
        <v>20</v>
      </c>
      <c r="C2" t="s">
        <v>4</v>
      </c>
      <c r="D2" t="s">
        <v>5</v>
      </c>
      <c r="E2" t="s">
        <v>6</v>
      </c>
      <c r="G2" s="2"/>
      <c r="H2" s="2"/>
      <c r="I2" s="2"/>
      <c r="L2" s="5" t="s">
        <v>31</v>
      </c>
    </row>
    <row r="3" spans="7:9" ht="12.75">
      <c r="G3" s="2"/>
      <c r="H3" s="2"/>
      <c r="I3" s="2"/>
    </row>
    <row r="4" spans="1:14" ht="12.75">
      <c r="A4" s="2">
        <v>59</v>
      </c>
      <c r="B4" s="2">
        <v>22.22222</v>
      </c>
      <c r="C4" s="2">
        <f>A4*B4</f>
        <v>1311.11098</v>
      </c>
      <c r="D4" s="2"/>
      <c r="E4" s="2"/>
      <c r="F4" s="2"/>
      <c r="G4" s="2"/>
      <c r="H4" s="2"/>
      <c r="I4" s="2"/>
      <c r="J4">
        <f aca="true" t="shared" si="0" ref="J4:J67">9.5*POWER(10,-8)</f>
        <v>9.5E-08</v>
      </c>
      <c r="K4">
        <f aca="true" t="shared" si="1" ref="K4:K24">POWER(C4,2.56)</f>
        <v>95754017.2521437</v>
      </c>
      <c r="L4" s="2">
        <f aca="true" t="shared" si="2" ref="L4:L24">J4*K4</f>
        <v>9.096631638953651</v>
      </c>
      <c r="M4" s="2"/>
      <c r="N4" s="2"/>
    </row>
    <row r="5" spans="1:14" ht="12.75">
      <c r="A5" s="2">
        <v>68</v>
      </c>
      <c r="B5" s="2">
        <v>22.22222</v>
      </c>
      <c r="C5" s="2">
        <f aca="true" t="shared" si="3" ref="C5:C19">A5*B5</f>
        <v>1511.11096</v>
      </c>
      <c r="D5" s="2"/>
      <c r="E5" s="2"/>
      <c r="F5" s="2"/>
      <c r="G5" s="2"/>
      <c r="H5" s="2"/>
      <c r="I5" s="2"/>
      <c r="J5">
        <f t="shared" si="0"/>
        <v>9.5E-08</v>
      </c>
      <c r="K5">
        <f t="shared" si="1"/>
        <v>137720525.15469527</v>
      </c>
      <c r="L5" s="2">
        <f t="shared" si="2"/>
        <v>13.083449889696052</v>
      </c>
      <c r="M5" s="2"/>
      <c r="N5" s="2"/>
    </row>
    <row r="6" spans="1:14" ht="12.75">
      <c r="A6" s="2">
        <v>42</v>
      </c>
      <c r="B6" s="2">
        <v>22.22222</v>
      </c>
      <c r="C6" s="2">
        <f t="shared" si="3"/>
        <v>933.33324</v>
      </c>
      <c r="D6" s="2"/>
      <c r="E6" s="2"/>
      <c r="F6" s="2"/>
      <c r="G6" s="2"/>
      <c r="H6" s="2"/>
      <c r="I6" s="2"/>
      <c r="J6">
        <f t="shared" si="0"/>
        <v>9.5E-08</v>
      </c>
      <c r="K6">
        <f t="shared" si="1"/>
        <v>40113821.43932591</v>
      </c>
      <c r="L6" s="2">
        <f t="shared" si="2"/>
        <v>3.8108130367359614</v>
      </c>
      <c r="M6" s="2"/>
      <c r="N6" s="2"/>
    </row>
    <row r="7" spans="1:14" ht="12.75">
      <c r="A7" s="2">
        <v>49</v>
      </c>
      <c r="B7" s="2">
        <v>22.22222</v>
      </c>
      <c r="C7" s="2">
        <f t="shared" si="3"/>
        <v>1088.88878</v>
      </c>
      <c r="D7" s="2"/>
      <c r="G7" s="2"/>
      <c r="H7" s="2"/>
      <c r="I7" s="2"/>
      <c r="J7">
        <f t="shared" si="0"/>
        <v>9.5E-08</v>
      </c>
      <c r="K7">
        <f t="shared" si="1"/>
        <v>59522041.51484375</v>
      </c>
      <c r="L7" s="2">
        <f t="shared" si="2"/>
        <v>5.6545939439101565</v>
      </c>
      <c r="M7" s="2"/>
      <c r="N7" s="2"/>
    </row>
    <row r="8" spans="1:14" ht="12.75">
      <c r="A8" s="2">
        <v>65</v>
      </c>
      <c r="B8" s="2">
        <v>22.22222</v>
      </c>
      <c r="C8" s="2">
        <f t="shared" si="3"/>
        <v>1444.4443</v>
      </c>
      <c r="D8" s="2"/>
      <c r="H8" s="2"/>
      <c r="I8" s="2"/>
      <c r="J8">
        <f t="shared" si="0"/>
        <v>9.5E-08</v>
      </c>
      <c r="K8">
        <f t="shared" si="1"/>
        <v>122697028.93325455</v>
      </c>
      <c r="L8" s="2">
        <f t="shared" si="2"/>
        <v>11.656217748659182</v>
      </c>
      <c r="M8" s="2"/>
      <c r="N8" s="2"/>
    </row>
    <row r="9" spans="1:14" ht="12.75">
      <c r="A9" s="2">
        <v>64</v>
      </c>
      <c r="B9" s="2">
        <v>22.22222</v>
      </c>
      <c r="C9" s="2">
        <f t="shared" si="3"/>
        <v>1422.22208</v>
      </c>
      <c r="D9" s="2"/>
      <c r="E9" s="2"/>
      <c r="H9" s="2"/>
      <c r="J9">
        <f t="shared" si="0"/>
        <v>9.5E-08</v>
      </c>
      <c r="K9">
        <f t="shared" si="1"/>
        <v>117922475.32923828</v>
      </c>
      <c r="L9" s="2">
        <f t="shared" si="2"/>
        <v>11.202635156277637</v>
      </c>
      <c r="M9" s="2"/>
      <c r="N9" s="2"/>
    </row>
    <row r="10" spans="1:14" ht="12.75">
      <c r="A10" s="2">
        <v>64</v>
      </c>
      <c r="B10" s="2">
        <v>22.22222</v>
      </c>
      <c r="C10" s="2">
        <f t="shared" si="3"/>
        <v>1422.22208</v>
      </c>
      <c r="D10" s="2"/>
      <c r="H10" s="2"/>
      <c r="J10">
        <f t="shared" si="0"/>
        <v>9.5E-08</v>
      </c>
      <c r="K10">
        <f t="shared" si="1"/>
        <v>117922475.32923828</v>
      </c>
      <c r="L10" s="2">
        <f t="shared" si="2"/>
        <v>11.202635156277637</v>
      </c>
      <c r="M10" s="2"/>
      <c r="N10" s="2"/>
    </row>
    <row r="11" spans="1:14" ht="12.75">
      <c r="A11" s="2">
        <v>52</v>
      </c>
      <c r="B11" s="2">
        <v>22.22222</v>
      </c>
      <c r="C11" s="2">
        <f t="shared" si="3"/>
        <v>1155.55544</v>
      </c>
      <c r="J11">
        <f t="shared" si="0"/>
        <v>9.5E-08</v>
      </c>
      <c r="K11">
        <f t="shared" si="1"/>
        <v>69301783.79044312</v>
      </c>
      <c r="L11" s="2">
        <f t="shared" si="2"/>
        <v>6.583669460092097</v>
      </c>
      <c r="M11" s="2"/>
      <c r="N11" s="2"/>
    </row>
    <row r="12" spans="1:14" ht="12.75">
      <c r="A12" s="2">
        <v>43</v>
      </c>
      <c r="B12" s="2">
        <v>22.22222</v>
      </c>
      <c r="C12" s="2">
        <f t="shared" si="3"/>
        <v>955.55546</v>
      </c>
      <c r="D12" s="2"/>
      <c r="H12" s="2"/>
      <c r="I12" s="2"/>
      <c r="J12">
        <f t="shared" si="0"/>
        <v>9.5E-08</v>
      </c>
      <c r="K12">
        <f t="shared" si="1"/>
        <v>42604463.40676359</v>
      </c>
      <c r="L12" s="2">
        <f t="shared" si="2"/>
        <v>4.047424023642542</v>
      </c>
      <c r="M12" s="2"/>
      <c r="N12" s="2"/>
    </row>
    <row r="13" spans="1:14" ht="12.75">
      <c r="A13" s="2">
        <v>67</v>
      </c>
      <c r="B13" s="2">
        <v>22.22222</v>
      </c>
      <c r="C13" s="2">
        <f t="shared" si="3"/>
        <v>1488.88874</v>
      </c>
      <c r="D13" s="2"/>
      <c r="H13" s="2"/>
      <c r="I13" s="2"/>
      <c r="J13">
        <f t="shared" si="0"/>
        <v>9.5E-08</v>
      </c>
      <c r="K13">
        <f t="shared" si="1"/>
        <v>132595061.31309146</v>
      </c>
      <c r="L13" s="2">
        <f t="shared" si="2"/>
        <v>12.596530824743688</v>
      </c>
      <c r="M13" s="2"/>
      <c r="N13" s="2"/>
    </row>
    <row r="14" spans="1:14" ht="12.75">
      <c r="A14" s="2">
        <v>53</v>
      </c>
      <c r="B14" s="2">
        <v>22.22222</v>
      </c>
      <c r="C14" s="2">
        <f t="shared" si="3"/>
        <v>1177.77766</v>
      </c>
      <c r="D14" s="2"/>
      <c r="H14" s="2"/>
      <c r="I14" s="2"/>
      <c r="J14">
        <f t="shared" si="0"/>
        <v>9.5E-08</v>
      </c>
      <c r="K14">
        <f t="shared" si="1"/>
        <v>72764923.94214037</v>
      </c>
      <c r="L14" s="2">
        <f t="shared" si="2"/>
        <v>6.912667774503335</v>
      </c>
      <c r="M14" s="2"/>
      <c r="N14" s="2"/>
    </row>
    <row r="15" spans="1:14" ht="12.75">
      <c r="A15" s="2">
        <v>81</v>
      </c>
      <c r="B15" s="2">
        <v>22.22222</v>
      </c>
      <c r="C15" s="2">
        <f t="shared" si="3"/>
        <v>1799.99982</v>
      </c>
      <c r="D15" s="2"/>
      <c r="H15" s="2"/>
      <c r="I15" s="2"/>
      <c r="J15">
        <f t="shared" si="0"/>
        <v>9.5E-08</v>
      </c>
      <c r="K15">
        <f t="shared" si="1"/>
        <v>215524924.62734744</v>
      </c>
      <c r="L15" s="2">
        <f t="shared" si="2"/>
        <v>20.47486783959801</v>
      </c>
      <c r="M15" s="2"/>
      <c r="N15" s="2"/>
    </row>
    <row r="16" spans="1:14" ht="12.75">
      <c r="A16" s="2">
        <v>33</v>
      </c>
      <c r="B16" s="2">
        <v>22.22222</v>
      </c>
      <c r="C16" s="2">
        <f t="shared" si="3"/>
        <v>733.33326</v>
      </c>
      <c r="D16" s="2"/>
      <c r="H16" s="2"/>
      <c r="J16">
        <f t="shared" si="0"/>
        <v>9.5E-08</v>
      </c>
      <c r="K16">
        <f t="shared" si="1"/>
        <v>21635729.330204796</v>
      </c>
      <c r="L16" s="2">
        <f t="shared" si="2"/>
        <v>2.055394286369456</v>
      </c>
      <c r="M16" s="2"/>
      <c r="N16" s="2"/>
    </row>
    <row r="17" spans="1:14" ht="12.75">
      <c r="A17" s="2">
        <v>68</v>
      </c>
      <c r="B17" s="2">
        <v>22.22222</v>
      </c>
      <c r="C17" s="2">
        <f t="shared" si="3"/>
        <v>1511.11096</v>
      </c>
      <c r="D17" s="2"/>
      <c r="H17" s="2"/>
      <c r="J17">
        <f t="shared" si="0"/>
        <v>9.5E-08</v>
      </c>
      <c r="K17">
        <f t="shared" si="1"/>
        <v>137720525.15469527</v>
      </c>
      <c r="L17" s="2">
        <f t="shared" si="2"/>
        <v>13.083449889696052</v>
      </c>
      <c r="M17" s="2"/>
      <c r="N17" s="2"/>
    </row>
    <row r="18" spans="1:14" ht="12.75">
      <c r="A18" s="2">
        <v>43</v>
      </c>
      <c r="B18" s="2">
        <v>22.22222</v>
      </c>
      <c r="C18" s="2">
        <f>A18*B18</f>
        <v>955.55546</v>
      </c>
      <c r="D18" s="2"/>
      <c r="H18" s="2"/>
      <c r="J18">
        <f t="shared" si="0"/>
        <v>9.5E-08</v>
      </c>
      <c r="K18">
        <f t="shared" si="1"/>
        <v>42604463.40676359</v>
      </c>
      <c r="L18" s="2">
        <f t="shared" si="2"/>
        <v>4.047424023642542</v>
      </c>
      <c r="M18" s="2"/>
      <c r="N18" s="2"/>
    </row>
    <row r="19" spans="1:14" ht="12.75">
      <c r="A19" s="2">
        <v>53</v>
      </c>
      <c r="B19" s="2">
        <v>22.22222</v>
      </c>
      <c r="C19" s="2">
        <f t="shared" si="3"/>
        <v>1177.77766</v>
      </c>
      <c r="D19" s="2"/>
      <c r="H19" s="2"/>
      <c r="J19">
        <f t="shared" si="0"/>
        <v>9.5E-08</v>
      </c>
      <c r="K19">
        <f t="shared" si="1"/>
        <v>72764923.94214037</v>
      </c>
      <c r="L19" s="2">
        <f t="shared" si="2"/>
        <v>6.912667774503335</v>
      </c>
      <c r="M19" s="2"/>
      <c r="N19" s="2"/>
    </row>
    <row r="20" spans="1:14" ht="12.75">
      <c r="A20" s="2">
        <v>58</v>
      </c>
      <c r="B20" s="2">
        <v>22.22222</v>
      </c>
      <c r="C20" s="2">
        <f aca="true" t="shared" si="4" ref="C20:C31">A20*B20</f>
        <v>1288.88876</v>
      </c>
      <c r="D20" s="2"/>
      <c r="J20">
        <f t="shared" si="0"/>
        <v>9.5E-08</v>
      </c>
      <c r="K20">
        <f t="shared" si="1"/>
        <v>91654019.77751519</v>
      </c>
      <c r="L20" s="2">
        <f t="shared" si="2"/>
        <v>8.707131878863944</v>
      </c>
      <c r="M20" s="2"/>
      <c r="N20" s="2"/>
    </row>
    <row r="21" spans="1:14" ht="12.75">
      <c r="A21" s="2">
        <v>67</v>
      </c>
      <c r="B21" s="2">
        <v>22.22222</v>
      </c>
      <c r="C21" s="2">
        <f t="shared" si="4"/>
        <v>1488.88874</v>
      </c>
      <c r="D21" s="2"/>
      <c r="J21">
        <f t="shared" si="0"/>
        <v>9.5E-08</v>
      </c>
      <c r="K21">
        <f t="shared" si="1"/>
        <v>132595061.31309146</v>
      </c>
      <c r="L21" s="2">
        <f t="shared" si="2"/>
        <v>12.596530824743688</v>
      </c>
      <c r="M21" s="2"/>
      <c r="N21" s="2"/>
    </row>
    <row r="22" spans="1:14" ht="12.75">
      <c r="A22" s="2">
        <v>76</v>
      </c>
      <c r="B22" s="2">
        <v>22.22222</v>
      </c>
      <c r="C22" s="2">
        <f t="shared" si="4"/>
        <v>1688.88872</v>
      </c>
      <c r="D22" s="2"/>
      <c r="J22">
        <f t="shared" si="0"/>
        <v>9.5E-08</v>
      </c>
      <c r="K22">
        <f t="shared" si="1"/>
        <v>183087481.12487873</v>
      </c>
      <c r="L22" s="2">
        <f t="shared" si="2"/>
        <v>17.39331070686348</v>
      </c>
      <c r="M22" s="2"/>
      <c r="N22" s="2"/>
    </row>
    <row r="23" spans="1:14" ht="12.75">
      <c r="A23" s="2">
        <v>59</v>
      </c>
      <c r="B23" s="2">
        <v>22.22222</v>
      </c>
      <c r="C23" s="2">
        <f t="shared" si="4"/>
        <v>1311.11098</v>
      </c>
      <c r="D23" s="2"/>
      <c r="J23">
        <f t="shared" si="0"/>
        <v>9.5E-08</v>
      </c>
      <c r="K23">
        <f t="shared" si="1"/>
        <v>95754017.2521437</v>
      </c>
      <c r="L23" s="2">
        <f t="shared" si="2"/>
        <v>9.096631638953651</v>
      </c>
      <c r="M23" s="2"/>
      <c r="N23" s="2"/>
    </row>
    <row r="24" spans="1:14" ht="12.75">
      <c r="A24" s="2">
        <v>65</v>
      </c>
      <c r="B24" s="2">
        <v>22.22222</v>
      </c>
      <c r="C24" s="2">
        <f t="shared" si="4"/>
        <v>1444.4443</v>
      </c>
      <c r="D24" s="2"/>
      <c r="J24">
        <f t="shared" si="0"/>
        <v>9.5E-08</v>
      </c>
      <c r="K24">
        <f t="shared" si="1"/>
        <v>122697028.93325455</v>
      </c>
      <c r="L24" s="2">
        <f t="shared" si="2"/>
        <v>11.656217748659182</v>
      </c>
      <c r="M24" s="2"/>
      <c r="N24" s="2"/>
    </row>
    <row r="25" spans="1:14" ht="12.75">
      <c r="A25" s="2">
        <v>62</v>
      </c>
      <c r="B25" s="2">
        <v>22.22222</v>
      </c>
      <c r="C25" s="2">
        <f t="shared" si="4"/>
        <v>1377.77764</v>
      </c>
      <c r="D25" s="2"/>
      <c r="G25" s="2"/>
      <c r="J25">
        <f t="shared" si="0"/>
        <v>9.5E-08</v>
      </c>
      <c r="K25">
        <f aca="true" t="shared" si="5" ref="K25:K88">POWER(C25,2.56)</f>
        <v>108717280.10864742</v>
      </c>
      <c r="L25" s="2">
        <f aca="true" t="shared" si="6" ref="L25:L88">J25*K25</f>
        <v>10.328141610321506</v>
      </c>
      <c r="M25" s="2"/>
      <c r="N25" s="2"/>
    </row>
    <row r="26" spans="1:14" ht="12.75">
      <c r="A26" s="2">
        <v>45</v>
      </c>
      <c r="B26" s="2">
        <v>22.22222</v>
      </c>
      <c r="C26" s="2">
        <f t="shared" si="4"/>
        <v>999.9999</v>
      </c>
      <c r="D26" s="2"/>
      <c r="G26" s="3"/>
      <c r="J26">
        <f t="shared" si="0"/>
        <v>9.5E-08</v>
      </c>
      <c r="K26">
        <f t="shared" si="5"/>
        <v>47862996.97933442</v>
      </c>
      <c r="L26" s="2">
        <f t="shared" si="6"/>
        <v>4.54698471303677</v>
      </c>
      <c r="M26" s="2"/>
      <c r="N26" s="2"/>
    </row>
    <row r="27" spans="1:14" ht="12.75">
      <c r="A27" s="2">
        <v>73</v>
      </c>
      <c r="B27" s="2">
        <v>22.22222</v>
      </c>
      <c r="C27" s="2">
        <f t="shared" si="4"/>
        <v>1622.22206</v>
      </c>
      <c r="G27" s="3"/>
      <c r="J27">
        <f t="shared" si="0"/>
        <v>9.5E-08</v>
      </c>
      <c r="K27">
        <f t="shared" si="5"/>
        <v>165151444.0648743</v>
      </c>
      <c r="L27" s="2">
        <f t="shared" si="6"/>
        <v>15.689387186163058</v>
      </c>
      <c r="M27" s="2"/>
      <c r="N27" s="2"/>
    </row>
    <row r="28" spans="1:14" ht="12.75">
      <c r="A28" s="2">
        <v>69</v>
      </c>
      <c r="B28" s="2">
        <v>22.22222</v>
      </c>
      <c r="C28" s="2">
        <f t="shared" si="4"/>
        <v>1533.33318</v>
      </c>
      <c r="J28">
        <f t="shared" si="0"/>
        <v>9.5E-08</v>
      </c>
      <c r="K28">
        <f t="shared" si="5"/>
        <v>142964933.25383905</v>
      </c>
      <c r="L28" s="2">
        <f t="shared" si="6"/>
        <v>13.58166865911471</v>
      </c>
      <c r="M28" s="2"/>
      <c r="N28" s="2"/>
    </row>
    <row r="29" spans="1:14" ht="12.75">
      <c r="A29" s="2">
        <v>33</v>
      </c>
      <c r="B29" s="2">
        <v>22.22222</v>
      </c>
      <c r="C29" s="2">
        <f t="shared" si="4"/>
        <v>733.33326</v>
      </c>
      <c r="D29" s="2"/>
      <c r="G29" s="2"/>
      <c r="J29">
        <f t="shared" si="0"/>
        <v>9.5E-08</v>
      </c>
      <c r="K29">
        <f t="shared" si="5"/>
        <v>21635729.330204796</v>
      </c>
      <c r="L29" s="2">
        <f t="shared" si="6"/>
        <v>2.055394286369456</v>
      </c>
      <c r="M29" s="2"/>
      <c r="N29" s="2"/>
    </row>
    <row r="30" spans="1:14" ht="12.75">
      <c r="A30" s="2">
        <v>63</v>
      </c>
      <c r="B30" s="2">
        <v>22.22222</v>
      </c>
      <c r="C30" s="2">
        <f t="shared" si="4"/>
        <v>1399.99986</v>
      </c>
      <c r="D30" s="2"/>
      <c r="G30" s="2"/>
      <c r="J30">
        <f t="shared" si="0"/>
        <v>9.5E-08</v>
      </c>
      <c r="K30">
        <f t="shared" si="5"/>
        <v>113262895.56228264</v>
      </c>
      <c r="L30" s="2">
        <f t="shared" si="6"/>
        <v>10.75997507841685</v>
      </c>
      <c r="M30" s="2"/>
      <c r="N30" s="2"/>
    </row>
    <row r="31" spans="1:14" ht="12.75">
      <c r="A31" s="2">
        <v>76</v>
      </c>
      <c r="B31" s="2">
        <v>22.22222</v>
      </c>
      <c r="C31" s="2">
        <f t="shared" si="4"/>
        <v>1688.88872</v>
      </c>
      <c r="D31" s="2"/>
      <c r="G31" s="2"/>
      <c r="J31">
        <f t="shared" si="0"/>
        <v>9.5E-08</v>
      </c>
      <c r="K31">
        <f t="shared" si="5"/>
        <v>183087481.12487873</v>
      </c>
      <c r="L31" s="2">
        <f t="shared" si="6"/>
        <v>17.39331070686348</v>
      </c>
      <c r="M31" s="2"/>
      <c r="N31" s="2"/>
    </row>
    <row r="32" spans="1:14" ht="12.75">
      <c r="A32" s="2">
        <v>70</v>
      </c>
      <c r="B32" s="2">
        <v>22.22222</v>
      </c>
      <c r="C32" s="2">
        <f>A32*B32</f>
        <v>1555.5554</v>
      </c>
      <c r="D32" s="2"/>
      <c r="G32" s="2"/>
      <c r="J32">
        <f t="shared" si="0"/>
        <v>9.5E-08</v>
      </c>
      <c r="K32">
        <f t="shared" si="5"/>
        <v>148329262.01985928</v>
      </c>
      <c r="L32" s="2">
        <f t="shared" si="6"/>
        <v>14.091279891886632</v>
      </c>
      <c r="M32" s="2"/>
      <c r="N32" s="2"/>
    </row>
    <row r="33" spans="1:14" ht="12.75">
      <c r="A33" s="2">
        <v>75</v>
      </c>
      <c r="B33" s="2">
        <v>22.22222</v>
      </c>
      <c r="C33" s="2">
        <f aca="true" t="shared" si="7" ref="C33:C48">A33*B33</f>
        <v>1666.6665</v>
      </c>
      <c r="D33" s="2"/>
      <c r="G33" s="2"/>
      <c r="J33">
        <f t="shared" si="0"/>
        <v>9.5E-08</v>
      </c>
      <c r="K33">
        <f t="shared" si="5"/>
        <v>176983462.6885833</v>
      </c>
      <c r="L33" s="2">
        <f t="shared" si="6"/>
        <v>16.813428955415414</v>
      </c>
      <c r="M33" s="2"/>
      <c r="N33" s="2"/>
    </row>
    <row r="34" spans="1:14" ht="12.75">
      <c r="A34" s="2">
        <v>66</v>
      </c>
      <c r="B34" s="2">
        <v>22.22222</v>
      </c>
      <c r="C34" s="2">
        <f t="shared" si="7"/>
        <v>1466.66652</v>
      </c>
      <c r="D34" s="2"/>
      <c r="G34" s="2"/>
      <c r="J34">
        <f t="shared" si="0"/>
        <v>9.5E-08</v>
      </c>
      <c r="K34">
        <f t="shared" si="5"/>
        <v>127587558.9806527</v>
      </c>
      <c r="L34" s="2">
        <f t="shared" si="6"/>
        <v>12.120818103162007</v>
      </c>
      <c r="M34" s="2"/>
      <c r="N34" s="2"/>
    </row>
    <row r="35" spans="1:14" ht="12.75">
      <c r="A35" s="2">
        <v>69</v>
      </c>
      <c r="B35" s="2">
        <v>22.22222</v>
      </c>
      <c r="C35" s="2">
        <f t="shared" si="7"/>
        <v>1533.33318</v>
      </c>
      <c r="D35" s="2"/>
      <c r="G35" s="2"/>
      <c r="J35">
        <f t="shared" si="0"/>
        <v>9.5E-08</v>
      </c>
      <c r="K35">
        <f t="shared" si="5"/>
        <v>142964933.25383905</v>
      </c>
      <c r="L35" s="2">
        <f t="shared" si="6"/>
        <v>13.58166865911471</v>
      </c>
      <c r="M35" s="2"/>
      <c r="N35" s="2"/>
    </row>
    <row r="36" spans="1:14" ht="12.75">
      <c r="A36" s="2">
        <v>58</v>
      </c>
      <c r="B36" s="2">
        <v>22.22222</v>
      </c>
      <c r="C36" s="2">
        <f t="shared" si="7"/>
        <v>1288.88876</v>
      </c>
      <c r="D36" s="2"/>
      <c r="G36" s="2"/>
      <c r="J36">
        <f t="shared" si="0"/>
        <v>9.5E-08</v>
      </c>
      <c r="K36">
        <f t="shared" si="5"/>
        <v>91654019.77751519</v>
      </c>
      <c r="L36" s="2">
        <f t="shared" si="6"/>
        <v>8.707131878863944</v>
      </c>
      <c r="M36" s="2"/>
      <c r="N36" s="2"/>
    </row>
    <row r="37" spans="1:14" ht="12.75">
      <c r="A37" s="2">
        <v>61</v>
      </c>
      <c r="B37" s="2">
        <v>22.22222</v>
      </c>
      <c r="C37" s="2">
        <f t="shared" si="7"/>
        <v>1355.55542</v>
      </c>
      <c r="D37" s="2"/>
      <c r="J37">
        <f t="shared" si="0"/>
        <v>9.5E-08</v>
      </c>
      <c r="K37">
        <f t="shared" si="5"/>
        <v>104284612.36847873</v>
      </c>
      <c r="L37" s="2">
        <f t="shared" si="6"/>
        <v>9.90703817500548</v>
      </c>
      <c r="M37" s="2"/>
      <c r="N37" s="2"/>
    </row>
    <row r="38" spans="1:14" ht="12.75">
      <c r="A38" s="2">
        <v>60</v>
      </c>
      <c r="B38" s="2">
        <v>22.22222</v>
      </c>
      <c r="C38" s="2">
        <f t="shared" si="7"/>
        <v>1333.3332</v>
      </c>
      <c r="D38" s="2"/>
      <c r="J38">
        <f t="shared" si="0"/>
        <v>9.5E-08</v>
      </c>
      <c r="K38">
        <f t="shared" si="5"/>
        <v>99963868.50084405</v>
      </c>
      <c r="L38" s="2">
        <f t="shared" si="6"/>
        <v>9.496567507580185</v>
      </c>
      <c r="M38" s="2"/>
      <c r="N38" s="2"/>
    </row>
    <row r="39" spans="1:14" ht="12.75">
      <c r="A39" s="2">
        <v>42</v>
      </c>
      <c r="B39" s="2">
        <v>22.22222</v>
      </c>
      <c r="C39" s="2">
        <f t="shared" si="7"/>
        <v>933.33324</v>
      </c>
      <c r="D39" s="2"/>
      <c r="J39">
        <f t="shared" si="0"/>
        <v>9.5E-08</v>
      </c>
      <c r="K39">
        <f t="shared" si="5"/>
        <v>40113821.43932591</v>
      </c>
      <c r="L39" s="2">
        <f t="shared" si="6"/>
        <v>3.8108130367359614</v>
      </c>
      <c r="M39" s="2"/>
      <c r="N39" s="2"/>
    </row>
    <row r="40" spans="1:14" ht="12.75">
      <c r="A40" s="2">
        <v>41</v>
      </c>
      <c r="B40" s="2">
        <v>22.22222</v>
      </c>
      <c r="C40" s="2">
        <f t="shared" si="7"/>
        <v>911.11102</v>
      </c>
      <c r="D40" s="2"/>
      <c r="J40">
        <f t="shared" si="0"/>
        <v>9.5E-08</v>
      </c>
      <c r="K40">
        <f t="shared" si="5"/>
        <v>37713993.92337992</v>
      </c>
      <c r="L40" s="2">
        <f t="shared" si="6"/>
        <v>3.5828294227210926</v>
      </c>
      <c r="M40" s="2"/>
      <c r="N40" s="2"/>
    </row>
    <row r="41" spans="1:14" ht="12.75">
      <c r="A41" s="2">
        <v>48</v>
      </c>
      <c r="B41" s="2">
        <v>22.22222</v>
      </c>
      <c r="C41" s="2">
        <f t="shared" si="7"/>
        <v>1066.6665600000001</v>
      </c>
      <c r="D41" s="2"/>
      <c r="J41">
        <f t="shared" si="0"/>
        <v>9.5E-08</v>
      </c>
      <c r="K41">
        <f t="shared" si="5"/>
        <v>56461631.23860411</v>
      </c>
      <c r="L41" s="2">
        <f t="shared" si="6"/>
        <v>5.363854967667391</v>
      </c>
      <c r="M41" s="2"/>
      <c r="N41" s="2"/>
    </row>
    <row r="42" spans="1:14" ht="12.75">
      <c r="A42" s="2">
        <v>18</v>
      </c>
      <c r="B42" s="2">
        <v>22.22222</v>
      </c>
      <c r="C42" s="2">
        <f t="shared" si="7"/>
        <v>399.99996</v>
      </c>
      <c r="D42" s="2"/>
      <c r="J42">
        <f t="shared" si="0"/>
        <v>9.5E-08</v>
      </c>
      <c r="K42">
        <f t="shared" si="5"/>
        <v>4584304.604175081</v>
      </c>
      <c r="L42" s="2">
        <f t="shared" si="6"/>
        <v>0.43550893739663266</v>
      </c>
      <c r="M42" s="2"/>
      <c r="N42" s="2"/>
    </row>
    <row r="43" spans="1:14" ht="12.75">
      <c r="A43" s="2">
        <v>59</v>
      </c>
      <c r="B43" s="2">
        <v>22.22222</v>
      </c>
      <c r="C43" s="2">
        <f t="shared" si="7"/>
        <v>1311.11098</v>
      </c>
      <c r="D43" s="2"/>
      <c r="J43">
        <f t="shared" si="0"/>
        <v>9.5E-08</v>
      </c>
      <c r="K43">
        <f t="shared" si="5"/>
        <v>95754017.2521437</v>
      </c>
      <c r="L43" s="2">
        <f t="shared" si="6"/>
        <v>9.096631638953651</v>
      </c>
      <c r="M43" s="2"/>
      <c r="N43" s="2"/>
    </row>
    <row r="44" spans="1:14" ht="12.75">
      <c r="A44" s="2">
        <v>65</v>
      </c>
      <c r="B44" s="2">
        <v>22.22222</v>
      </c>
      <c r="C44" s="2">
        <f t="shared" si="7"/>
        <v>1444.4443</v>
      </c>
      <c r="D44" s="2"/>
      <c r="J44">
        <f t="shared" si="0"/>
        <v>9.5E-08</v>
      </c>
      <c r="K44">
        <f t="shared" si="5"/>
        <v>122697028.93325455</v>
      </c>
      <c r="L44" s="2">
        <f t="shared" si="6"/>
        <v>11.656217748659182</v>
      </c>
      <c r="M44" s="2"/>
      <c r="N44" s="2"/>
    </row>
    <row r="45" spans="1:14" ht="12.75">
      <c r="A45" s="2">
        <v>77</v>
      </c>
      <c r="B45" s="2">
        <v>22.22222</v>
      </c>
      <c r="C45" s="2">
        <f t="shared" si="7"/>
        <v>1711.11094</v>
      </c>
      <c r="D45" s="2"/>
      <c r="J45">
        <f t="shared" si="0"/>
        <v>9.5E-08</v>
      </c>
      <c r="K45">
        <f t="shared" si="5"/>
        <v>189318088.1285691</v>
      </c>
      <c r="L45" s="2">
        <f t="shared" si="6"/>
        <v>17.985218372214064</v>
      </c>
      <c r="M45" s="2"/>
      <c r="N45" s="2"/>
    </row>
    <row r="46" spans="1:14" ht="12.75">
      <c r="A46" s="2">
        <v>69</v>
      </c>
      <c r="B46" s="2">
        <v>22.22222</v>
      </c>
      <c r="C46" s="2">
        <f>A46*B46</f>
        <v>1533.33318</v>
      </c>
      <c r="J46">
        <f t="shared" si="0"/>
        <v>9.5E-08</v>
      </c>
      <c r="K46">
        <f t="shared" si="5"/>
        <v>142964933.25383905</v>
      </c>
      <c r="L46" s="2">
        <f t="shared" si="6"/>
        <v>13.58166865911471</v>
      </c>
      <c r="M46" s="2"/>
      <c r="N46" s="2"/>
    </row>
    <row r="47" spans="1:14" ht="12.75">
      <c r="A47" s="2">
        <v>64</v>
      </c>
      <c r="B47" s="2">
        <v>22.22222</v>
      </c>
      <c r="C47" s="2">
        <f t="shared" si="7"/>
        <v>1422.22208</v>
      </c>
      <c r="J47">
        <f t="shared" si="0"/>
        <v>9.5E-08</v>
      </c>
      <c r="K47">
        <f t="shared" si="5"/>
        <v>117922475.32923828</v>
      </c>
      <c r="L47" s="2">
        <f t="shared" si="6"/>
        <v>11.202635156277637</v>
      </c>
      <c r="M47" s="2"/>
      <c r="N47" s="2"/>
    </row>
    <row r="48" spans="1:14" ht="12.75">
      <c r="A48" s="2">
        <v>37</v>
      </c>
      <c r="B48" s="2">
        <v>22.22222</v>
      </c>
      <c r="C48" s="2">
        <f t="shared" si="7"/>
        <v>822.22214</v>
      </c>
      <c r="J48">
        <f t="shared" si="0"/>
        <v>9.5E-08</v>
      </c>
      <c r="K48">
        <f t="shared" si="5"/>
        <v>28998281.88211776</v>
      </c>
      <c r="L48" s="2">
        <f t="shared" si="6"/>
        <v>2.754836778801187</v>
      </c>
      <c r="M48" s="2"/>
      <c r="N48" s="2"/>
    </row>
    <row r="49" spans="1:14" ht="12.75">
      <c r="A49" s="2">
        <v>75</v>
      </c>
      <c r="B49" s="2">
        <v>22.22222</v>
      </c>
      <c r="C49" s="2">
        <f aca="true" t="shared" si="8" ref="C49:C63">A49*B49</f>
        <v>1666.6665</v>
      </c>
      <c r="J49">
        <f t="shared" si="0"/>
        <v>9.5E-08</v>
      </c>
      <c r="K49">
        <f t="shared" si="5"/>
        <v>176983462.6885833</v>
      </c>
      <c r="L49" s="2">
        <f t="shared" si="6"/>
        <v>16.813428955415414</v>
      </c>
      <c r="M49" s="2"/>
      <c r="N49" s="2"/>
    </row>
    <row r="50" spans="1:14" ht="12.75">
      <c r="A50" s="2">
        <v>70</v>
      </c>
      <c r="B50" s="2">
        <v>22.22222</v>
      </c>
      <c r="C50" s="2">
        <f t="shared" si="8"/>
        <v>1555.5554</v>
      </c>
      <c r="J50">
        <f t="shared" si="0"/>
        <v>9.5E-08</v>
      </c>
      <c r="K50">
        <f t="shared" si="5"/>
        <v>148329262.01985928</v>
      </c>
      <c r="L50" s="2">
        <f t="shared" si="6"/>
        <v>14.091279891886632</v>
      </c>
      <c r="M50" s="2"/>
      <c r="N50" s="2"/>
    </row>
    <row r="51" spans="1:14" ht="12.75">
      <c r="A51" s="2">
        <v>54</v>
      </c>
      <c r="B51" s="2">
        <v>22.22222</v>
      </c>
      <c r="C51" s="2">
        <f t="shared" si="8"/>
        <v>1199.99988</v>
      </c>
      <c r="J51">
        <f t="shared" si="0"/>
        <v>9.5E-08</v>
      </c>
      <c r="K51">
        <f t="shared" si="5"/>
        <v>76331514.3878823</v>
      </c>
      <c r="L51" s="2">
        <f t="shared" si="6"/>
        <v>7.251493866848819</v>
      </c>
      <c r="M51" s="2"/>
      <c r="N51" s="2"/>
    </row>
    <row r="52" spans="1:14" ht="12.75">
      <c r="A52" s="2">
        <v>76</v>
      </c>
      <c r="B52" s="2">
        <v>22.22222</v>
      </c>
      <c r="C52" s="2">
        <f t="shared" si="8"/>
        <v>1688.88872</v>
      </c>
      <c r="J52">
        <f t="shared" si="0"/>
        <v>9.5E-08</v>
      </c>
      <c r="K52">
        <f t="shared" si="5"/>
        <v>183087481.12487873</v>
      </c>
      <c r="L52" s="2">
        <f t="shared" si="6"/>
        <v>17.39331070686348</v>
      </c>
      <c r="M52" s="2"/>
      <c r="N52" s="2"/>
    </row>
    <row r="53" spans="1:14" ht="12.75">
      <c r="A53" s="2">
        <v>43</v>
      </c>
      <c r="B53" s="2">
        <v>22.22222</v>
      </c>
      <c r="C53" s="2">
        <f t="shared" si="8"/>
        <v>955.55546</v>
      </c>
      <c r="J53">
        <f t="shared" si="0"/>
        <v>9.5E-08</v>
      </c>
      <c r="K53">
        <f t="shared" si="5"/>
        <v>42604463.40676359</v>
      </c>
      <c r="L53" s="2">
        <f t="shared" si="6"/>
        <v>4.047424023642542</v>
      </c>
      <c r="M53" s="2"/>
      <c r="N53" s="2"/>
    </row>
    <row r="54" spans="1:14" ht="12.75">
      <c r="A54" s="2">
        <v>61</v>
      </c>
      <c r="B54" s="2">
        <v>22.22222</v>
      </c>
      <c r="C54" s="2">
        <f t="shared" si="8"/>
        <v>1355.55542</v>
      </c>
      <c r="J54">
        <f t="shared" si="0"/>
        <v>9.5E-08</v>
      </c>
      <c r="K54">
        <f t="shared" si="5"/>
        <v>104284612.36847873</v>
      </c>
      <c r="L54" s="2">
        <f t="shared" si="6"/>
        <v>9.90703817500548</v>
      </c>
      <c r="M54" s="2"/>
      <c r="N54" s="2"/>
    </row>
    <row r="55" spans="1:14" ht="12.75">
      <c r="A55" s="2">
        <v>35</v>
      </c>
      <c r="B55" s="2">
        <v>22.22222</v>
      </c>
      <c r="C55" s="2">
        <f t="shared" si="8"/>
        <v>777.7777</v>
      </c>
      <c r="J55">
        <f t="shared" si="0"/>
        <v>9.5E-08</v>
      </c>
      <c r="K55">
        <f t="shared" si="5"/>
        <v>25153014.842907567</v>
      </c>
      <c r="L55" s="2">
        <f t="shared" si="6"/>
        <v>2.389536410076219</v>
      </c>
      <c r="M55" s="2"/>
      <c r="N55" s="2"/>
    </row>
    <row r="56" spans="1:14" ht="12.75">
      <c r="A56" s="2">
        <v>66</v>
      </c>
      <c r="B56" s="2">
        <v>22.22222</v>
      </c>
      <c r="C56" s="2">
        <f t="shared" si="8"/>
        <v>1466.66652</v>
      </c>
      <c r="J56">
        <f t="shared" si="0"/>
        <v>9.5E-08</v>
      </c>
      <c r="K56">
        <f t="shared" si="5"/>
        <v>127587558.9806527</v>
      </c>
      <c r="L56" s="2">
        <f t="shared" si="6"/>
        <v>12.120818103162007</v>
      </c>
      <c r="M56" s="2"/>
      <c r="N56" s="2"/>
    </row>
    <row r="57" spans="1:14" ht="12.75">
      <c r="A57" s="2">
        <v>76</v>
      </c>
      <c r="B57" s="2">
        <v>22.22222</v>
      </c>
      <c r="C57" s="2">
        <f t="shared" si="8"/>
        <v>1688.88872</v>
      </c>
      <c r="J57">
        <f t="shared" si="0"/>
        <v>9.5E-08</v>
      </c>
      <c r="K57">
        <f t="shared" si="5"/>
        <v>183087481.12487873</v>
      </c>
      <c r="L57" s="2">
        <f t="shared" si="6"/>
        <v>17.39331070686348</v>
      </c>
      <c r="M57" s="2"/>
      <c r="N57" s="2"/>
    </row>
    <row r="58" spans="1:14" ht="12.75">
      <c r="A58" s="2">
        <v>66</v>
      </c>
      <c r="B58" s="2">
        <v>22.22222</v>
      </c>
      <c r="C58" s="2">
        <f t="shared" si="8"/>
        <v>1466.66652</v>
      </c>
      <c r="J58">
        <f t="shared" si="0"/>
        <v>9.5E-08</v>
      </c>
      <c r="K58">
        <f t="shared" si="5"/>
        <v>127587558.9806527</v>
      </c>
      <c r="L58" s="2">
        <f t="shared" si="6"/>
        <v>12.120818103162007</v>
      </c>
      <c r="M58" s="2"/>
      <c r="N58" s="2"/>
    </row>
    <row r="59" spans="1:14" ht="12.75">
      <c r="A59" s="2">
        <v>64</v>
      </c>
      <c r="B59" s="2">
        <v>22.22222</v>
      </c>
      <c r="C59" s="2">
        <f t="shared" si="8"/>
        <v>1422.22208</v>
      </c>
      <c r="J59">
        <f t="shared" si="0"/>
        <v>9.5E-08</v>
      </c>
      <c r="K59">
        <f t="shared" si="5"/>
        <v>117922475.32923828</v>
      </c>
      <c r="L59" s="2">
        <f t="shared" si="6"/>
        <v>11.202635156277637</v>
      </c>
      <c r="M59" s="2"/>
      <c r="N59" s="2"/>
    </row>
    <row r="60" spans="1:14" ht="12.75">
      <c r="A60" s="2">
        <v>73</v>
      </c>
      <c r="B60" s="2">
        <v>22.22222</v>
      </c>
      <c r="C60" s="2">
        <f t="shared" si="8"/>
        <v>1622.22206</v>
      </c>
      <c r="J60">
        <f t="shared" si="0"/>
        <v>9.5E-08</v>
      </c>
      <c r="K60">
        <f t="shared" si="5"/>
        <v>165151444.0648743</v>
      </c>
      <c r="L60" s="2">
        <f t="shared" si="6"/>
        <v>15.689387186163058</v>
      </c>
      <c r="M60" s="2"/>
      <c r="N60" s="2"/>
    </row>
    <row r="61" spans="1:14" ht="12.75">
      <c r="A61" s="2">
        <v>52</v>
      </c>
      <c r="B61" s="2">
        <v>22.22222</v>
      </c>
      <c r="C61" s="2">
        <f t="shared" si="8"/>
        <v>1155.55544</v>
      </c>
      <c r="J61">
        <f t="shared" si="0"/>
        <v>9.5E-08</v>
      </c>
      <c r="K61">
        <f t="shared" si="5"/>
        <v>69301783.79044312</v>
      </c>
      <c r="L61" s="2">
        <f t="shared" si="6"/>
        <v>6.583669460092097</v>
      </c>
      <c r="M61" s="2"/>
      <c r="N61" s="2"/>
    </row>
    <row r="62" spans="1:14" ht="12.75">
      <c r="A62" s="2">
        <v>57</v>
      </c>
      <c r="B62" s="2">
        <v>22.22222</v>
      </c>
      <c r="C62" s="2">
        <f t="shared" si="8"/>
        <v>1266.66654</v>
      </c>
      <c r="J62">
        <f t="shared" si="0"/>
        <v>9.5E-08</v>
      </c>
      <c r="K62">
        <f t="shared" si="5"/>
        <v>87662829.45482475</v>
      </c>
      <c r="L62" s="2">
        <f t="shared" si="6"/>
        <v>8.327968798208351</v>
      </c>
      <c r="M62" s="2"/>
      <c r="N62" s="2"/>
    </row>
    <row r="63" spans="1:14" ht="12.75">
      <c r="A63" s="2">
        <v>56</v>
      </c>
      <c r="B63" s="2">
        <v>22.22222</v>
      </c>
      <c r="C63" s="2">
        <f t="shared" si="8"/>
        <v>1244.44432</v>
      </c>
      <c r="J63">
        <f t="shared" si="0"/>
        <v>9.5E-08</v>
      </c>
      <c r="K63">
        <f t="shared" si="5"/>
        <v>83779391.69079743</v>
      </c>
      <c r="L63" s="2">
        <f t="shared" si="6"/>
        <v>7.959042210625756</v>
      </c>
      <c r="M63" s="2"/>
      <c r="N63" s="2"/>
    </row>
    <row r="64" spans="1:14" ht="12.75">
      <c r="A64" s="2">
        <v>31</v>
      </c>
      <c r="B64" s="2">
        <v>22.22222</v>
      </c>
      <c r="C64" s="2">
        <f>A64*B64</f>
        <v>688.88882</v>
      </c>
      <c r="J64">
        <f t="shared" si="0"/>
        <v>9.5E-08</v>
      </c>
      <c r="K64">
        <f t="shared" si="5"/>
        <v>18435791.582966454</v>
      </c>
      <c r="L64" s="2">
        <f t="shared" si="6"/>
        <v>1.7514002003818132</v>
      </c>
      <c r="M64" s="2"/>
      <c r="N64" s="2"/>
    </row>
    <row r="65" spans="1:14" ht="12.75">
      <c r="A65" s="2">
        <v>71</v>
      </c>
      <c r="B65" s="2">
        <v>22.22222</v>
      </c>
      <c r="C65" s="2">
        <f aca="true" t="shared" si="9" ref="C65:C77">A65*B65</f>
        <v>1577.77762</v>
      </c>
      <c r="J65">
        <f t="shared" si="0"/>
        <v>9.5E-08</v>
      </c>
      <c r="K65">
        <f t="shared" si="5"/>
        <v>153814481.65494916</v>
      </c>
      <c r="L65" s="2">
        <f t="shared" si="6"/>
        <v>14.612375757220171</v>
      </c>
      <c r="M65" s="2"/>
      <c r="N65" s="2"/>
    </row>
    <row r="66" spans="1:14" ht="12.75">
      <c r="A66" s="2">
        <v>34</v>
      </c>
      <c r="B66" s="2">
        <v>22.22222</v>
      </c>
      <c r="C66" s="2">
        <f t="shared" si="9"/>
        <v>755.55548</v>
      </c>
      <c r="J66">
        <f t="shared" si="0"/>
        <v>9.5E-08</v>
      </c>
      <c r="K66">
        <f t="shared" si="5"/>
        <v>23354032.550403256</v>
      </c>
      <c r="L66" s="2">
        <f t="shared" si="6"/>
        <v>2.2186330922883095</v>
      </c>
      <c r="M66" s="2"/>
      <c r="N66" s="2"/>
    </row>
    <row r="67" spans="1:14" ht="12.75">
      <c r="A67" s="2">
        <v>51</v>
      </c>
      <c r="B67" s="2">
        <v>22.22222</v>
      </c>
      <c r="C67" s="2">
        <f t="shared" si="9"/>
        <v>1133.33322</v>
      </c>
      <c r="J67">
        <f t="shared" si="0"/>
        <v>9.5E-08</v>
      </c>
      <c r="K67">
        <f t="shared" si="5"/>
        <v>65940996.26522429</v>
      </c>
      <c r="L67" s="2">
        <f t="shared" si="6"/>
        <v>6.264394645196308</v>
      </c>
      <c r="M67" s="2"/>
      <c r="N67" s="2"/>
    </row>
    <row r="68" spans="1:14" ht="12.75">
      <c r="A68" s="2">
        <v>50</v>
      </c>
      <c r="B68" s="2">
        <v>22.22222</v>
      </c>
      <c r="C68" s="2">
        <f t="shared" si="9"/>
        <v>1111.111</v>
      </c>
      <c r="J68">
        <f aca="true" t="shared" si="10" ref="J68:J105">9.5*POWER(10,-8)</f>
        <v>9.5E-08</v>
      </c>
      <c r="K68">
        <f t="shared" si="5"/>
        <v>62681454.370018855</v>
      </c>
      <c r="L68" s="2">
        <f t="shared" si="6"/>
        <v>5.954738165151792</v>
      </c>
      <c r="M68" s="2"/>
      <c r="N68" s="2"/>
    </row>
    <row r="69" spans="1:14" ht="12.75">
      <c r="A69" s="2">
        <v>31</v>
      </c>
      <c r="B69" s="2">
        <v>22.22222</v>
      </c>
      <c r="C69" s="2">
        <f t="shared" si="9"/>
        <v>688.88882</v>
      </c>
      <c r="J69">
        <f t="shared" si="10"/>
        <v>9.5E-08</v>
      </c>
      <c r="K69">
        <f t="shared" si="5"/>
        <v>18435791.582966454</v>
      </c>
      <c r="L69" s="2">
        <f t="shared" si="6"/>
        <v>1.7514002003818132</v>
      </c>
      <c r="M69" s="2"/>
      <c r="N69" s="2"/>
    </row>
    <row r="70" spans="1:14" ht="12.75">
      <c r="A70" s="2">
        <v>54</v>
      </c>
      <c r="B70" s="2">
        <v>22.22222</v>
      </c>
      <c r="C70" s="2">
        <f t="shared" si="9"/>
        <v>1199.99988</v>
      </c>
      <c r="J70">
        <f t="shared" si="10"/>
        <v>9.5E-08</v>
      </c>
      <c r="K70">
        <f t="shared" si="5"/>
        <v>76331514.3878823</v>
      </c>
      <c r="L70" s="2">
        <f t="shared" si="6"/>
        <v>7.251493866848819</v>
      </c>
      <c r="M70" s="2"/>
      <c r="N70" s="2"/>
    </row>
    <row r="71" spans="1:14" ht="12.75">
      <c r="A71" s="2">
        <v>79</v>
      </c>
      <c r="B71" s="2">
        <v>22.22222</v>
      </c>
      <c r="C71" s="2">
        <f t="shared" si="9"/>
        <v>1755.55538</v>
      </c>
      <c r="J71">
        <f t="shared" si="10"/>
        <v>9.5E-08</v>
      </c>
      <c r="K71">
        <f t="shared" si="5"/>
        <v>202162782.8836864</v>
      </c>
      <c r="L71" s="2">
        <f t="shared" si="6"/>
        <v>19.205464373950207</v>
      </c>
      <c r="M71" s="2"/>
      <c r="N71" s="2"/>
    </row>
    <row r="72" spans="1:14" ht="12.75">
      <c r="A72" s="2">
        <v>88</v>
      </c>
      <c r="B72" s="2">
        <v>22.22222</v>
      </c>
      <c r="C72" s="2">
        <f t="shared" si="9"/>
        <v>1955.55536</v>
      </c>
      <c r="J72">
        <f t="shared" si="10"/>
        <v>9.5E-08</v>
      </c>
      <c r="K72">
        <f t="shared" si="5"/>
        <v>266471946.45568156</v>
      </c>
      <c r="L72" s="2">
        <f t="shared" si="6"/>
        <v>25.31483491328975</v>
      </c>
      <c r="M72" s="2"/>
      <c r="N72" s="2"/>
    </row>
    <row r="73" spans="1:14" ht="12.75">
      <c r="A73" s="2">
        <v>57</v>
      </c>
      <c r="B73" s="2">
        <v>22.22222</v>
      </c>
      <c r="C73" s="2">
        <f t="shared" si="9"/>
        <v>1266.66654</v>
      </c>
      <c r="J73">
        <f t="shared" si="10"/>
        <v>9.5E-08</v>
      </c>
      <c r="K73">
        <f t="shared" si="5"/>
        <v>87662829.45482475</v>
      </c>
      <c r="L73" s="2">
        <f t="shared" si="6"/>
        <v>8.327968798208351</v>
      </c>
      <c r="M73" s="2"/>
      <c r="N73" s="2"/>
    </row>
    <row r="74" spans="1:14" ht="12.75">
      <c r="A74" s="2">
        <v>54</v>
      </c>
      <c r="B74" s="2">
        <v>22.22222</v>
      </c>
      <c r="C74" s="2">
        <f t="shared" si="9"/>
        <v>1199.99988</v>
      </c>
      <c r="J74">
        <f t="shared" si="10"/>
        <v>9.5E-08</v>
      </c>
      <c r="K74">
        <f t="shared" si="5"/>
        <v>76331514.3878823</v>
      </c>
      <c r="L74" s="2">
        <f t="shared" si="6"/>
        <v>7.251493866848819</v>
      </c>
      <c r="M74" s="2"/>
      <c r="N74" s="2"/>
    </row>
    <row r="75" spans="1:14" ht="12.75">
      <c r="A75" s="2">
        <v>73</v>
      </c>
      <c r="B75" s="2">
        <v>22.22222</v>
      </c>
      <c r="C75" s="2">
        <f t="shared" si="9"/>
        <v>1622.22206</v>
      </c>
      <c r="J75">
        <f t="shared" si="10"/>
        <v>9.5E-08</v>
      </c>
      <c r="K75">
        <f t="shared" si="5"/>
        <v>165151444.0648743</v>
      </c>
      <c r="L75" s="2">
        <f t="shared" si="6"/>
        <v>15.689387186163058</v>
      </c>
      <c r="M75" s="2"/>
      <c r="N75" s="2"/>
    </row>
    <row r="76" spans="1:14" ht="12.75">
      <c r="A76" s="2">
        <v>62</v>
      </c>
      <c r="B76" s="2">
        <v>22.22222</v>
      </c>
      <c r="C76" s="2">
        <f t="shared" si="9"/>
        <v>1377.77764</v>
      </c>
      <c r="J76">
        <f t="shared" si="10"/>
        <v>9.5E-08</v>
      </c>
      <c r="K76">
        <f t="shared" si="5"/>
        <v>108717280.10864742</v>
      </c>
      <c r="L76" s="2">
        <f t="shared" si="6"/>
        <v>10.328141610321506</v>
      </c>
      <c r="M76" s="2"/>
      <c r="N76" s="2"/>
    </row>
    <row r="77" spans="1:14" ht="12.75">
      <c r="A77" s="2">
        <v>56</v>
      </c>
      <c r="B77" s="2">
        <v>22.22222</v>
      </c>
      <c r="C77" s="2">
        <f t="shared" si="9"/>
        <v>1244.44432</v>
      </c>
      <c r="J77">
        <f t="shared" si="10"/>
        <v>9.5E-08</v>
      </c>
      <c r="K77">
        <f t="shared" si="5"/>
        <v>83779391.69079743</v>
      </c>
      <c r="L77" s="2">
        <f t="shared" si="6"/>
        <v>7.959042210625756</v>
      </c>
      <c r="M77" s="2"/>
      <c r="N77" s="2"/>
    </row>
    <row r="78" spans="1:14" ht="12.75">
      <c r="A78" s="2">
        <v>62</v>
      </c>
      <c r="B78" s="2">
        <v>22.22222</v>
      </c>
      <c r="C78" s="2">
        <f>A78*B78</f>
        <v>1377.77764</v>
      </c>
      <c r="J78">
        <f t="shared" si="10"/>
        <v>9.5E-08</v>
      </c>
      <c r="K78">
        <f t="shared" si="5"/>
        <v>108717280.10864742</v>
      </c>
      <c r="L78" s="2">
        <f t="shared" si="6"/>
        <v>10.328141610321506</v>
      </c>
      <c r="M78" s="2"/>
      <c r="N78" s="2"/>
    </row>
    <row r="79" spans="1:14" ht="12.75">
      <c r="A79" s="2">
        <v>70</v>
      </c>
      <c r="B79" s="2">
        <v>22.22222</v>
      </c>
      <c r="C79" s="2">
        <f aca="true" t="shared" si="11" ref="C79:C104">A79*B79</f>
        <v>1555.5554</v>
      </c>
      <c r="J79">
        <f t="shared" si="10"/>
        <v>9.5E-08</v>
      </c>
      <c r="K79">
        <f t="shared" si="5"/>
        <v>148329262.01985928</v>
      </c>
      <c r="L79" s="2">
        <f t="shared" si="6"/>
        <v>14.091279891886632</v>
      </c>
      <c r="M79" s="2"/>
      <c r="N79" s="2"/>
    </row>
    <row r="80" spans="1:14" ht="12.75">
      <c r="A80" s="2">
        <v>59</v>
      </c>
      <c r="B80" s="2">
        <v>22.22222</v>
      </c>
      <c r="C80" s="2">
        <f t="shared" si="11"/>
        <v>1311.11098</v>
      </c>
      <c r="J80">
        <f t="shared" si="10"/>
        <v>9.5E-08</v>
      </c>
      <c r="K80">
        <f t="shared" si="5"/>
        <v>95754017.2521437</v>
      </c>
      <c r="L80" s="2">
        <f t="shared" si="6"/>
        <v>9.096631638953651</v>
      </c>
      <c r="M80" s="2"/>
      <c r="N80" s="2"/>
    </row>
    <row r="81" spans="1:14" ht="12.75">
      <c r="A81" s="2">
        <v>66</v>
      </c>
      <c r="B81" s="2">
        <v>22.22222</v>
      </c>
      <c r="C81" s="2">
        <f t="shared" si="11"/>
        <v>1466.66652</v>
      </c>
      <c r="J81">
        <f t="shared" si="10"/>
        <v>9.5E-08</v>
      </c>
      <c r="K81">
        <f t="shared" si="5"/>
        <v>127587558.9806527</v>
      </c>
      <c r="L81" s="2">
        <f t="shared" si="6"/>
        <v>12.120818103162007</v>
      </c>
      <c r="M81" s="2"/>
      <c r="N81" s="2"/>
    </row>
    <row r="82" spans="1:14" ht="12.75">
      <c r="A82" s="2">
        <v>56</v>
      </c>
      <c r="B82" s="2">
        <v>22.22222</v>
      </c>
      <c r="C82" s="2">
        <f t="shared" si="11"/>
        <v>1244.44432</v>
      </c>
      <c r="J82">
        <f t="shared" si="10"/>
        <v>9.5E-08</v>
      </c>
      <c r="K82">
        <f t="shared" si="5"/>
        <v>83779391.69079743</v>
      </c>
      <c r="L82" s="2">
        <f t="shared" si="6"/>
        <v>7.959042210625756</v>
      </c>
      <c r="M82" s="2"/>
      <c r="N82" s="2"/>
    </row>
    <row r="83" spans="1:14" ht="12.75">
      <c r="A83" s="2">
        <v>38</v>
      </c>
      <c r="B83" s="2">
        <v>22.22222</v>
      </c>
      <c r="C83" s="2">
        <f t="shared" si="11"/>
        <v>844.44436</v>
      </c>
      <c r="J83">
        <f t="shared" si="10"/>
        <v>9.5E-08</v>
      </c>
      <c r="K83">
        <f t="shared" si="5"/>
        <v>31047158.649438024</v>
      </c>
      <c r="L83" s="2">
        <f t="shared" si="6"/>
        <v>2.9494800716966125</v>
      </c>
      <c r="M83" s="2"/>
      <c r="N83" s="2"/>
    </row>
    <row r="84" spans="1:14" ht="12.75">
      <c r="A84" s="2">
        <v>41</v>
      </c>
      <c r="B84" s="2">
        <v>22.22222</v>
      </c>
      <c r="C84" s="2">
        <f t="shared" si="11"/>
        <v>911.11102</v>
      </c>
      <c r="J84">
        <f t="shared" si="10"/>
        <v>9.5E-08</v>
      </c>
      <c r="K84">
        <f t="shared" si="5"/>
        <v>37713993.92337992</v>
      </c>
      <c r="L84" s="2">
        <f t="shared" si="6"/>
        <v>3.5828294227210926</v>
      </c>
      <c r="M84" s="2"/>
      <c r="N84" s="2"/>
    </row>
    <row r="85" spans="1:14" ht="12.75">
      <c r="A85" s="2">
        <v>62</v>
      </c>
      <c r="B85" s="2">
        <v>22.22222</v>
      </c>
      <c r="C85" s="2">
        <f t="shared" si="11"/>
        <v>1377.77764</v>
      </c>
      <c r="J85">
        <f t="shared" si="10"/>
        <v>9.5E-08</v>
      </c>
      <c r="K85">
        <f t="shared" si="5"/>
        <v>108717280.10864742</v>
      </c>
      <c r="L85" s="2">
        <f t="shared" si="6"/>
        <v>10.328141610321506</v>
      </c>
      <c r="M85" s="2"/>
      <c r="N85" s="2"/>
    </row>
    <row r="86" spans="1:14" ht="12.75">
      <c r="A86" s="2">
        <v>84</v>
      </c>
      <c r="B86" s="2">
        <v>22.22222</v>
      </c>
      <c r="C86" s="2">
        <f t="shared" si="11"/>
        <v>1866.66648</v>
      </c>
      <c r="J86">
        <f t="shared" si="10"/>
        <v>9.5E-08</v>
      </c>
      <c r="K86">
        <f t="shared" si="5"/>
        <v>236554288.5436402</v>
      </c>
      <c r="L86" s="2">
        <f t="shared" si="6"/>
        <v>22.47265741164582</v>
      </c>
      <c r="M86" s="2"/>
      <c r="N86" s="2"/>
    </row>
    <row r="87" spans="1:14" ht="12.75">
      <c r="A87" s="2">
        <v>53</v>
      </c>
      <c r="B87" s="2">
        <v>22.22222</v>
      </c>
      <c r="C87" s="2">
        <f t="shared" si="11"/>
        <v>1177.77766</v>
      </c>
      <c r="J87">
        <f t="shared" si="10"/>
        <v>9.5E-08</v>
      </c>
      <c r="K87">
        <f t="shared" si="5"/>
        <v>72764923.94214037</v>
      </c>
      <c r="L87" s="2">
        <f t="shared" si="6"/>
        <v>6.912667774503335</v>
      </c>
      <c r="M87" s="2"/>
      <c r="N87" s="2"/>
    </row>
    <row r="88" spans="1:14" ht="12.75">
      <c r="A88" s="2">
        <v>52</v>
      </c>
      <c r="B88" s="2">
        <v>22.22222</v>
      </c>
      <c r="C88" s="2">
        <f t="shared" si="11"/>
        <v>1155.55544</v>
      </c>
      <c r="J88">
        <f t="shared" si="10"/>
        <v>9.5E-08</v>
      </c>
      <c r="K88">
        <f t="shared" si="5"/>
        <v>69301783.79044312</v>
      </c>
      <c r="L88" s="2">
        <f t="shared" si="6"/>
        <v>6.583669460092097</v>
      </c>
      <c r="M88" s="2"/>
      <c r="N88" s="2"/>
    </row>
    <row r="89" spans="1:14" ht="12.75">
      <c r="A89" s="2">
        <v>70</v>
      </c>
      <c r="B89" s="2">
        <v>22.22222</v>
      </c>
      <c r="C89" s="2">
        <f t="shared" si="11"/>
        <v>1555.5554</v>
      </c>
      <c r="J89">
        <f t="shared" si="10"/>
        <v>9.5E-08</v>
      </c>
      <c r="K89">
        <f aca="true" t="shared" si="12" ref="K89:K105">POWER(C89,2.56)</f>
        <v>148329262.01985928</v>
      </c>
      <c r="L89" s="2">
        <f aca="true" t="shared" si="13" ref="L89:L105">J89*K89</f>
        <v>14.091279891886632</v>
      </c>
      <c r="M89" s="2"/>
      <c r="N89" s="2"/>
    </row>
    <row r="90" spans="1:14" ht="12.75">
      <c r="A90" s="2">
        <v>70</v>
      </c>
      <c r="B90" s="2">
        <v>22.22222</v>
      </c>
      <c r="C90" s="2">
        <f t="shared" si="11"/>
        <v>1555.5554</v>
      </c>
      <c r="J90">
        <f t="shared" si="10"/>
        <v>9.5E-08</v>
      </c>
      <c r="K90">
        <f t="shared" si="12"/>
        <v>148329262.01985928</v>
      </c>
      <c r="L90" s="2">
        <f t="shared" si="13"/>
        <v>14.091279891886632</v>
      </c>
      <c r="M90" s="2"/>
      <c r="N90" s="2"/>
    </row>
    <row r="91" spans="1:14" ht="12.75">
      <c r="A91" s="2">
        <v>40</v>
      </c>
      <c r="B91" s="2">
        <v>22.22222</v>
      </c>
      <c r="C91" s="2">
        <f t="shared" si="11"/>
        <v>888.8888</v>
      </c>
      <c r="J91">
        <f t="shared" si="10"/>
        <v>9.5E-08</v>
      </c>
      <c r="K91">
        <f t="shared" si="12"/>
        <v>35403763.53191566</v>
      </c>
      <c r="L91" s="2">
        <f t="shared" si="13"/>
        <v>3.3633575355319874</v>
      </c>
      <c r="M91" s="2"/>
      <c r="N91" s="2"/>
    </row>
    <row r="92" spans="1:14" ht="12.75">
      <c r="A92" s="2">
        <v>23</v>
      </c>
      <c r="B92" s="2">
        <v>22.22222</v>
      </c>
      <c r="C92" s="2">
        <f t="shared" si="11"/>
        <v>511.11106</v>
      </c>
      <c r="J92">
        <f t="shared" si="10"/>
        <v>9.5E-08</v>
      </c>
      <c r="K92">
        <f t="shared" si="12"/>
        <v>8586162.701040318</v>
      </c>
      <c r="L92" s="2">
        <f t="shared" si="13"/>
        <v>0.8156854565988303</v>
      </c>
      <c r="M92" s="2"/>
      <c r="N92" s="2"/>
    </row>
    <row r="93" spans="1:14" ht="12.75">
      <c r="A93" s="2">
        <v>79</v>
      </c>
      <c r="B93" s="2">
        <v>22.22222</v>
      </c>
      <c r="C93" s="2">
        <f t="shared" si="11"/>
        <v>1755.55538</v>
      </c>
      <c r="J93">
        <f t="shared" si="10"/>
        <v>9.5E-08</v>
      </c>
      <c r="K93">
        <f t="shared" si="12"/>
        <v>202162782.8836864</v>
      </c>
      <c r="L93" s="2">
        <f t="shared" si="13"/>
        <v>19.205464373950207</v>
      </c>
      <c r="M93" s="2"/>
      <c r="N93" s="2"/>
    </row>
    <row r="94" spans="1:14" ht="12.75">
      <c r="A94" s="2">
        <v>38</v>
      </c>
      <c r="B94" s="2">
        <v>22.22222</v>
      </c>
      <c r="C94" s="2">
        <f t="shared" si="11"/>
        <v>844.44436</v>
      </c>
      <c r="J94">
        <f t="shared" si="10"/>
        <v>9.5E-08</v>
      </c>
      <c r="K94">
        <f t="shared" si="12"/>
        <v>31047158.649438024</v>
      </c>
      <c r="L94" s="2">
        <f t="shared" si="13"/>
        <v>2.9494800716966125</v>
      </c>
      <c r="M94" s="2"/>
      <c r="N94" s="2"/>
    </row>
    <row r="95" spans="1:14" ht="12.75">
      <c r="A95" s="2">
        <v>64</v>
      </c>
      <c r="B95" s="2">
        <v>22.22222</v>
      </c>
      <c r="C95" s="2">
        <f t="shared" si="11"/>
        <v>1422.22208</v>
      </c>
      <c r="J95">
        <f t="shared" si="10"/>
        <v>9.5E-08</v>
      </c>
      <c r="K95">
        <f t="shared" si="12"/>
        <v>117922475.32923828</v>
      </c>
      <c r="L95" s="2">
        <f t="shared" si="13"/>
        <v>11.202635156277637</v>
      </c>
      <c r="M95" s="2"/>
      <c r="N95" s="2"/>
    </row>
    <row r="96" spans="1:14" ht="12.75">
      <c r="A96" s="2">
        <v>69</v>
      </c>
      <c r="B96" s="2">
        <v>22.22222</v>
      </c>
      <c r="C96" s="2">
        <f>A96*B96</f>
        <v>1533.33318</v>
      </c>
      <c r="J96">
        <f t="shared" si="10"/>
        <v>9.5E-08</v>
      </c>
      <c r="K96">
        <f t="shared" si="12"/>
        <v>142964933.25383905</v>
      </c>
      <c r="L96" s="2">
        <f t="shared" si="13"/>
        <v>13.58166865911471</v>
      </c>
      <c r="M96" s="2"/>
      <c r="N96" s="2"/>
    </row>
    <row r="97" spans="1:14" ht="12.75">
      <c r="A97" s="2">
        <v>53</v>
      </c>
      <c r="B97" s="2">
        <v>22.22222</v>
      </c>
      <c r="C97" s="2">
        <f t="shared" si="11"/>
        <v>1177.77766</v>
      </c>
      <c r="J97">
        <f t="shared" si="10"/>
        <v>9.5E-08</v>
      </c>
      <c r="K97">
        <f t="shared" si="12"/>
        <v>72764923.94214037</v>
      </c>
      <c r="L97" s="2">
        <f t="shared" si="13"/>
        <v>6.912667774503335</v>
      </c>
      <c r="M97" s="2"/>
      <c r="N97" s="2"/>
    </row>
    <row r="98" spans="1:14" ht="12.75">
      <c r="A98" s="2">
        <v>75</v>
      </c>
      <c r="B98" s="2">
        <v>22.22222</v>
      </c>
      <c r="C98" s="2">
        <f>A98*B98</f>
        <v>1666.6665</v>
      </c>
      <c r="J98">
        <f t="shared" si="10"/>
        <v>9.5E-08</v>
      </c>
      <c r="K98">
        <f t="shared" si="12"/>
        <v>176983462.6885833</v>
      </c>
      <c r="L98" s="2">
        <f t="shared" si="13"/>
        <v>16.813428955415414</v>
      </c>
      <c r="M98" s="2"/>
      <c r="N98" s="2"/>
    </row>
    <row r="99" spans="1:14" ht="12.75">
      <c r="A99" s="2">
        <v>66</v>
      </c>
      <c r="B99" s="2">
        <v>22.22222</v>
      </c>
      <c r="C99" s="2">
        <f t="shared" si="11"/>
        <v>1466.66652</v>
      </c>
      <c r="J99">
        <f t="shared" si="10"/>
        <v>9.5E-08</v>
      </c>
      <c r="K99">
        <f t="shared" si="12"/>
        <v>127587558.9806527</v>
      </c>
      <c r="L99" s="2">
        <f t="shared" si="13"/>
        <v>12.120818103162007</v>
      </c>
      <c r="M99" s="2"/>
      <c r="N99" s="2"/>
    </row>
    <row r="100" spans="1:14" ht="12.75">
      <c r="A100" s="2">
        <v>57</v>
      </c>
      <c r="B100" s="2">
        <v>22.22222</v>
      </c>
      <c r="C100" s="2">
        <f>A100*B100</f>
        <v>1266.66654</v>
      </c>
      <c r="J100">
        <f t="shared" si="10"/>
        <v>9.5E-08</v>
      </c>
      <c r="K100">
        <f t="shared" si="12"/>
        <v>87662829.45482475</v>
      </c>
      <c r="L100" s="2">
        <f t="shared" si="13"/>
        <v>8.327968798208351</v>
      </c>
      <c r="M100" s="2"/>
      <c r="N100" s="2"/>
    </row>
    <row r="101" spans="1:14" ht="12.75">
      <c r="A101" s="2">
        <v>28</v>
      </c>
      <c r="B101" s="2">
        <v>22.22222</v>
      </c>
      <c r="C101" s="2">
        <f t="shared" si="11"/>
        <v>622.22216</v>
      </c>
      <c r="J101">
        <f t="shared" si="10"/>
        <v>9.5E-08</v>
      </c>
      <c r="K101">
        <f t="shared" si="12"/>
        <v>14206935.664833654</v>
      </c>
      <c r="L101" s="2">
        <f t="shared" si="13"/>
        <v>1.349658888159197</v>
      </c>
      <c r="M101" s="2"/>
      <c r="N101" s="2"/>
    </row>
    <row r="102" spans="1:14" ht="12.75">
      <c r="A102" s="2">
        <v>58</v>
      </c>
      <c r="B102" s="2">
        <v>22.22222</v>
      </c>
      <c r="C102" s="2">
        <f>A102*B102</f>
        <v>1288.88876</v>
      </c>
      <c r="J102">
        <f t="shared" si="10"/>
        <v>9.5E-08</v>
      </c>
      <c r="K102">
        <f t="shared" si="12"/>
        <v>91654019.77751519</v>
      </c>
      <c r="L102" s="2">
        <f t="shared" si="13"/>
        <v>8.707131878863944</v>
      </c>
      <c r="M102" s="2"/>
      <c r="N102" s="2"/>
    </row>
    <row r="103" spans="1:14" ht="12.75">
      <c r="A103" s="2">
        <v>70</v>
      </c>
      <c r="B103" s="2">
        <v>22.22222</v>
      </c>
      <c r="C103" s="2">
        <f t="shared" si="11"/>
        <v>1555.5554</v>
      </c>
      <c r="J103">
        <f t="shared" si="10"/>
        <v>9.5E-08</v>
      </c>
      <c r="K103">
        <f t="shared" si="12"/>
        <v>148329262.01985928</v>
      </c>
      <c r="L103" s="2">
        <f t="shared" si="13"/>
        <v>14.091279891886632</v>
      </c>
      <c r="M103" s="2"/>
      <c r="N103" s="2"/>
    </row>
    <row r="104" spans="1:14" ht="12.75">
      <c r="A104" s="2">
        <v>33</v>
      </c>
      <c r="B104" s="2">
        <v>22.22222</v>
      </c>
      <c r="C104" s="2">
        <f t="shared" si="11"/>
        <v>733.33326</v>
      </c>
      <c r="J104">
        <f t="shared" si="10"/>
        <v>9.5E-08</v>
      </c>
      <c r="K104">
        <f t="shared" si="12"/>
        <v>21635729.330204796</v>
      </c>
      <c r="L104" s="2">
        <f t="shared" si="13"/>
        <v>2.055394286369456</v>
      </c>
      <c r="M104" s="2"/>
      <c r="N104" s="2"/>
    </row>
    <row r="105" spans="1:14" ht="12.75">
      <c r="A105" s="2">
        <v>75</v>
      </c>
      <c r="B105" s="2">
        <v>22.22222</v>
      </c>
      <c r="C105" s="2">
        <f>A105*B105</f>
        <v>1666.6665</v>
      </c>
      <c r="J105">
        <f t="shared" si="10"/>
        <v>9.5E-08</v>
      </c>
      <c r="K105">
        <f t="shared" si="12"/>
        <v>176983462.6885833</v>
      </c>
      <c r="L105" s="2">
        <f t="shared" si="13"/>
        <v>16.813428955415414</v>
      </c>
      <c r="M105" s="2"/>
      <c r="N105" s="2"/>
    </row>
    <row r="106" spans="1:13" ht="12.75">
      <c r="A106" s="2"/>
      <c r="B106" s="2"/>
      <c r="C106" s="2"/>
      <c r="J106">
        <v>102</v>
      </c>
      <c r="L106" s="2">
        <f>SUM(L4:L105)</f>
        <v>1010.5038238112675</v>
      </c>
      <c r="M106" s="2"/>
    </row>
    <row r="107" spans="1:13" ht="12.75">
      <c r="A107" s="2" t="s">
        <v>21</v>
      </c>
      <c r="B107" s="2"/>
      <c r="C107" s="2"/>
      <c r="L107" s="2"/>
      <c r="M107" s="2"/>
    </row>
    <row r="108" spans="1:12" ht="12.75">
      <c r="A108" s="3" t="s">
        <v>10</v>
      </c>
      <c r="B108" s="2">
        <v>400</v>
      </c>
      <c r="C108" s="2"/>
      <c r="K108" s="3"/>
      <c r="L108" s="2">
        <f>L106/J106</f>
        <v>9.906900233443798</v>
      </c>
    </row>
    <row r="109" spans="1:12" ht="12.75">
      <c r="A109" s="3" t="s">
        <v>12</v>
      </c>
      <c r="B109" s="2">
        <v>1956</v>
      </c>
      <c r="C109" s="2"/>
      <c r="K109" s="3"/>
      <c r="L109" s="2"/>
    </row>
    <row r="110" spans="2:12" ht="12.75">
      <c r="B110" s="2"/>
      <c r="C110" s="2"/>
      <c r="L110" s="2">
        <v>9.9069</v>
      </c>
    </row>
    <row r="111" spans="1:3" ht="12.75">
      <c r="A111" s="2"/>
      <c r="B111" s="2" t="s">
        <v>7</v>
      </c>
      <c r="C111" s="2">
        <v>102</v>
      </c>
    </row>
    <row r="112" spans="1:3" ht="12.75">
      <c r="A112" s="2"/>
      <c r="B112" s="2" t="s">
        <v>8</v>
      </c>
      <c r="C112" s="2">
        <f>AVERAGE(C4:C105)</f>
        <v>1297.3854911764706</v>
      </c>
    </row>
    <row r="113" spans="1:3" ht="12.75">
      <c r="A113" s="2"/>
      <c r="B113" s="2" t="s">
        <v>11</v>
      </c>
      <c r="C113" s="2">
        <f>MEDIAN(C4:C105)</f>
        <v>1355.55542</v>
      </c>
    </row>
    <row r="114" spans="1:3" ht="12.75">
      <c r="A114" s="2"/>
      <c r="B114" t="s">
        <v>13</v>
      </c>
      <c r="C114" s="2">
        <f>STDEV(C4:C105)</f>
        <v>322.9257822576661</v>
      </c>
    </row>
    <row r="115" spans="1:3" ht="12.75">
      <c r="A115" s="2"/>
      <c r="C115" s="2"/>
    </row>
    <row r="116" ht="12.75">
      <c r="A116" s="2"/>
    </row>
    <row r="117" ht="12.75">
      <c r="A117" s="2"/>
    </row>
    <row r="118" spans="1:6" ht="12.75">
      <c r="A118" t="s">
        <v>0</v>
      </c>
      <c r="B118" t="s">
        <v>1</v>
      </c>
      <c r="C118" s="1">
        <v>36725</v>
      </c>
      <c r="E118" t="s">
        <v>19</v>
      </c>
      <c r="F118" t="s">
        <v>26</v>
      </c>
    </row>
    <row r="119" spans="1:6" ht="12.75">
      <c r="A119" t="s">
        <v>20</v>
      </c>
      <c r="C119" t="s">
        <v>4</v>
      </c>
      <c r="D119" t="s">
        <v>5</v>
      </c>
      <c r="E119" t="s">
        <v>6</v>
      </c>
      <c r="F119" s="2">
        <v>15.5255</v>
      </c>
    </row>
    <row r="120" ht="12.75">
      <c r="A120" s="2">
        <v>9.9069</v>
      </c>
    </row>
    <row r="121" spans="1:10" ht="15">
      <c r="A121" s="5"/>
      <c r="B121" s="11"/>
      <c r="C121" s="9" t="s">
        <v>32</v>
      </c>
      <c r="D121" s="7" t="s">
        <v>33</v>
      </c>
      <c r="E121" s="9" t="s">
        <v>32</v>
      </c>
      <c r="F121" s="7" t="s">
        <v>34</v>
      </c>
      <c r="G121" t="s">
        <v>35</v>
      </c>
      <c r="H121" s="2" t="s">
        <v>35</v>
      </c>
      <c r="I121" t="s">
        <v>36</v>
      </c>
      <c r="J121" s="2" t="s">
        <v>35</v>
      </c>
    </row>
    <row r="122" spans="1:10" ht="15">
      <c r="A122" s="11"/>
      <c r="B122" s="12" t="s">
        <v>37</v>
      </c>
      <c r="C122" s="9" t="s">
        <v>38</v>
      </c>
      <c r="D122" s="7" t="s">
        <v>39</v>
      </c>
      <c r="E122" s="9" t="s">
        <v>38</v>
      </c>
      <c r="F122" s="7" t="s">
        <v>40</v>
      </c>
      <c r="G122" t="s">
        <v>41</v>
      </c>
      <c r="H122" s="13" t="s">
        <v>42</v>
      </c>
      <c r="I122" t="s">
        <v>43</v>
      </c>
      <c r="J122" t="s">
        <v>44</v>
      </c>
    </row>
    <row r="123" spans="1:10" ht="15">
      <c r="A123" s="11" t="s">
        <v>45</v>
      </c>
      <c r="B123" s="12">
        <v>4.3</v>
      </c>
      <c r="C123" s="9">
        <v>5</v>
      </c>
      <c r="D123" s="14" t="s">
        <v>57</v>
      </c>
      <c r="E123" s="14" t="s">
        <v>60</v>
      </c>
      <c r="F123" s="15">
        <f aca="true" t="shared" si="14" ref="F123:F129">C123*D123/E123</f>
        <v>1628.2051282051282</v>
      </c>
      <c r="G123" s="5" t="s">
        <v>31</v>
      </c>
      <c r="H123" s="16" t="s">
        <v>31</v>
      </c>
      <c r="J123" s="16" t="s">
        <v>46</v>
      </c>
    </row>
    <row r="124" spans="1:10" ht="15">
      <c r="A124" s="11" t="s">
        <v>47</v>
      </c>
      <c r="B124" s="12">
        <v>16.2</v>
      </c>
      <c r="C124" s="17">
        <v>19</v>
      </c>
      <c r="D124" s="14" t="s">
        <v>57</v>
      </c>
      <c r="E124" s="14" t="s">
        <v>60</v>
      </c>
      <c r="F124" s="15">
        <f t="shared" si="14"/>
        <v>6187.179487179487</v>
      </c>
      <c r="G124" s="2">
        <v>9.9069</v>
      </c>
      <c r="H124" s="18">
        <f aca="true" t="shared" si="15" ref="H124:H129">F124*G124</f>
        <v>61295.768461538464</v>
      </c>
      <c r="I124" s="19">
        <v>1263</v>
      </c>
      <c r="J124" s="18">
        <f aca="true" t="shared" si="16" ref="J124:J129">H124/I124</f>
        <v>48.53188318411596</v>
      </c>
    </row>
    <row r="125" spans="1:10" ht="15">
      <c r="A125" s="11" t="s">
        <v>48</v>
      </c>
      <c r="B125" s="12">
        <v>0</v>
      </c>
      <c r="C125" s="17">
        <v>0</v>
      </c>
      <c r="D125" s="14" t="s">
        <v>57</v>
      </c>
      <c r="E125" s="14" t="s">
        <v>60</v>
      </c>
      <c r="F125" s="15">
        <f t="shared" si="14"/>
        <v>0</v>
      </c>
      <c r="G125">
        <v>2.7332</v>
      </c>
      <c r="H125" s="18">
        <f t="shared" si="15"/>
        <v>0</v>
      </c>
      <c r="I125" s="19">
        <v>1263</v>
      </c>
      <c r="J125" s="18">
        <f t="shared" si="16"/>
        <v>0</v>
      </c>
    </row>
    <row r="126" spans="1:10" ht="15">
      <c r="A126" s="11" t="s">
        <v>49</v>
      </c>
      <c r="B126" s="12">
        <v>4.3</v>
      </c>
      <c r="C126" s="17">
        <v>5</v>
      </c>
      <c r="D126" s="14" t="s">
        <v>57</v>
      </c>
      <c r="E126" s="14" t="s">
        <v>60</v>
      </c>
      <c r="F126" s="15">
        <f t="shared" si="14"/>
        <v>1628.2051282051282</v>
      </c>
      <c r="G126">
        <v>0.717455</v>
      </c>
      <c r="H126" s="18">
        <f t="shared" si="15"/>
        <v>1168.1639102564102</v>
      </c>
      <c r="I126" s="19">
        <v>1263</v>
      </c>
      <c r="J126" s="18">
        <f t="shared" si="16"/>
        <v>0.9249120429583612</v>
      </c>
    </row>
    <row r="127" spans="1:10" ht="15">
      <c r="A127" s="11" t="s">
        <v>50</v>
      </c>
      <c r="B127" s="12">
        <v>19.7</v>
      </c>
      <c r="C127" s="17">
        <v>23</v>
      </c>
      <c r="D127" s="14" t="s">
        <v>57</v>
      </c>
      <c r="E127" s="14" t="s">
        <v>60</v>
      </c>
      <c r="F127" s="15">
        <f t="shared" si="14"/>
        <v>7489.74358974359</v>
      </c>
      <c r="G127" s="2">
        <v>15.5255</v>
      </c>
      <c r="H127" s="18">
        <f t="shared" si="15"/>
        <v>116282.01410256409</v>
      </c>
      <c r="I127" s="19">
        <v>1263</v>
      </c>
      <c r="J127" s="18">
        <f t="shared" si="16"/>
        <v>92.06810301073958</v>
      </c>
    </row>
    <row r="128" spans="1:10" ht="15">
      <c r="A128" s="11" t="s">
        <v>51</v>
      </c>
      <c r="B128" s="20">
        <v>53</v>
      </c>
      <c r="C128" s="17">
        <v>62</v>
      </c>
      <c r="D128" s="14" t="s">
        <v>57</v>
      </c>
      <c r="E128" s="14" t="s">
        <v>60</v>
      </c>
      <c r="F128" s="15">
        <f t="shared" si="14"/>
        <v>20189.74358974359</v>
      </c>
      <c r="G128">
        <v>8.164</v>
      </c>
      <c r="H128" s="18">
        <f t="shared" si="15"/>
        <v>164829.06666666665</v>
      </c>
      <c r="I128" s="19">
        <v>1263</v>
      </c>
      <c r="J128" s="18">
        <f t="shared" si="16"/>
        <v>130.5059910266561</v>
      </c>
    </row>
    <row r="129" spans="1:10" ht="15">
      <c r="A129" s="11" t="s">
        <v>52</v>
      </c>
      <c r="B129" s="20">
        <v>2.5</v>
      </c>
      <c r="C129" s="17">
        <v>3</v>
      </c>
      <c r="D129" s="14" t="s">
        <v>57</v>
      </c>
      <c r="E129" s="14" t="s">
        <v>60</v>
      </c>
      <c r="F129" s="15">
        <f t="shared" si="14"/>
        <v>976.9230769230769</v>
      </c>
      <c r="G129">
        <v>1.0681</v>
      </c>
      <c r="H129" s="18">
        <f t="shared" si="15"/>
        <v>1043.4515384615386</v>
      </c>
      <c r="I129" s="19">
        <v>1263</v>
      </c>
      <c r="J129" s="18">
        <f t="shared" si="16"/>
        <v>0.8261690724161034</v>
      </c>
    </row>
    <row r="130" spans="1:10" ht="15">
      <c r="A130" s="11" t="s">
        <v>53</v>
      </c>
      <c r="B130" s="12">
        <f>SUM(B123:B129)</f>
        <v>100</v>
      </c>
      <c r="C130">
        <f>SUM(C123:C129)</f>
        <v>117</v>
      </c>
      <c r="D130" s="14"/>
      <c r="E130" s="21"/>
      <c r="F130" s="18">
        <f>SUM(F123:F129)</f>
        <v>38100</v>
      </c>
      <c r="H130" s="18">
        <f>SUM(H124:H129)</f>
        <v>344618.46467948717</v>
      </c>
      <c r="J130">
        <f>SUM(J124:J129)</f>
        <v>272.8570583368861</v>
      </c>
    </row>
    <row r="132" spans="1:6" ht="15">
      <c r="A132" s="22" t="s">
        <v>54</v>
      </c>
      <c r="B132" s="14" t="s">
        <v>57</v>
      </c>
      <c r="C132" s="21"/>
      <c r="D132" s="21"/>
      <c r="E132" s="21"/>
      <c r="F132" s="21"/>
    </row>
    <row r="133" spans="1:5" ht="15">
      <c r="A133" s="19">
        <v>1263</v>
      </c>
      <c r="D133" s="22" t="s">
        <v>55</v>
      </c>
      <c r="E133" s="19">
        <v>1263</v>
      </c>
    </row>
    <row r="135" ht="12.75">
      <c r="A135" s="2"/>
    </row>
    <row r="136" ht="12.75">
      <c r="A136" s="2"/>
    </row>
    <row r="137" ht="12.75">
      <c r="A137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="75" zoomScaleNormal="75" workbookViewId="0" topLeftCell="A130">
      <selection activeCell="H157" sqref="G156:H157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36725</v>
      </c>
      <c r="E1" t="s">
        <v>19</v>
      </c>
      <c r="H1" s="2"/>
      <c r="I1" s="2"/>
      <c r="J1" s="8"/>
      <c r="L1" s="4" t="s">
        <v>30</v>
      </c>
    </row>
    <row r="2" spans="1:12" ht="15">
      <c r="A2" t="s">
        <v>26</v>
      </c>
      <c r="C2" t="s">
        <v>4</v>
      </c>
      <c r="D2" t="s">
        <v>5</v>
      </c>
      <c r="E2" t="s">
        <v>6</v>
      </c>
      <c r="H2" s="2"/>
      <c r="I2" s="2"/>
      <c r="J2" s="9"/>
      <c r="L2" s="5" t="s">
        <v>31</v>
      </c>
    </row>
    <row r="3" spans="8:12" ht="15.75" thickBot="1">
      <c r="H3" s="2"/>
      <c r="I3" s="2"/>
      <c r="J3" s="10"/>
      <c r="L3" s="6"/>
    </row>
    <row r="4" spans="1:12" ht="13.5" thickTop="1">
      <c r="A4">
        <v>73</v>
      </c>
      <c r="B4" s="2">
        <v>22.22222</v>
      </c>
      <c r="C4" s="2">
        <f aca="true" t="shared" si="0" ref="C4:C35">B4*A4</f>
        <v>1622.22206</v>
      </c>
      <c r="D4" s="2"/>
      <c r="E4" s="2"/>
      <c r="F4" s="2"/>
      <c r="G4" s="2"/>
      <c r="H4" s="2"/>
      <c r="J4">
        <f aca="true" t="shared" si="1" ref="J4:J67">7.9*POWER(10,-7)</f>
        <v>7.9E-07</v>
      </c>
      <c r="K4">
        <f aca="true" t="shared" si="2" ref="K4:K22">POWER(C4,2.33)</f>
        <v>30168728.439860303</v>
      </c>
      <c r="L4" s="2">
        <f>J4*K4</f>
        <v>23.833295467489638</v>
      </c>
    </row>
    <row r="5" spans="1:12" ht="12.75">
      <c r="A5">
        <v>70</v>
      </c>
      <c r="B5" s="2">
        <v>22.22222</v>
      </c>
      <c r="C5" s="2">
        <f t="shared" si="0"/>
        <v>1555.5554</v>
      </c>
      <c r="D5" s="2"/>
      <c r="E5" s="2"/>
      <c r="F5" s="2"/>
      <c r="G5" s="2"/>
      <c r="H5" s="2"/>
      <c r="J5">
        <f t="shared" si="1"/>
        <v>7.9E-07</v>
      </c>
      <c r="K5">
        <f t="shared" si="2"/>
        <v>27358556.226815548</v>
      </c>
      <c r="L5" s="2">
        <f aca="true" t="shared" si="3" ref="L5:L22">J5*K5</f>
        <v>21.61325941918428</v>
      </c>
    </row>
    <row r="6" spans="1:12" ht="12.75">
      <c r="A6">
        <v>60</v>
      </c>
      <c r="B6" s="2">
        <v>22.22222</v>
      </c>
      <c r="C6" s="2">
        <f t="shared" si="0"/>
        <v>1333.3332</v>
      </c>
      <c r="D6" s="2"/>
      <c r="E6" s="2"/>
      <c r="F6" s="2"/>
      <c r="G6" s="2"/>
      <c r="H6" s="2"/>
      <c r="J6">
        <f t="shared" si="1"/>
        <v>7.9E-07</v>
      </c>
      <c r="K6">
        <f t="shared" si="2"/>
        <v>19103245.4196366</v>
      </c>
      <c r="L6" s="2">
        <f t="shared" si="3"/>
        <v>15.091563881512913</v>
      </c>
    </row>
    <row r="7" spans="1:12" ht="12.75">
      <c r="A7">
        <v>59</v>
      </c>
      <c r="B7" s="2">
        <v>22.22222</v>
      </c>
      <c r="C7" s="2">
        <f t="shared" si="0"/>
        <v>1311.11098</v>
      </c>
      <c r="D7" s="2"/>
      <c r="E7" s="2"/>
      <c r="F7" s="2"/>
      <c r="G7" s="2"/>
      <c r="H7" s="2"/>
      <c r="J7">
        <f t="shared" si="1"/>
        <v>7.9E-07</v>
      </c>
      <c r="K7">
        <f t="shared" si="2"/>
        <v>18369609.696251944</v>
      </c>
      <c r="L7" s="2">
        <f t="shared" si="3"/>
        <v>14.511991660039035</v>
      </c>
    </row>
    <row r="8" spans="1:12" ht="12.75">
      <c r="A8">
        <v>63</v>
      </c>
      <c r="B8" s="2">
        <v>22.22222</v>
      </c>
      <c r="C8" s="2">
        <f t="shared" si="0"/>
        <v>1399.99986</v>
      </c>
      <c r="D8" s="2"/>
      <c r="E8" s="2"/>
      <c r="F8" s="2"/>
      <c r="G8" s="2"/>
      <c r="H8" s="2"/>
      <c r="J8">
        <f t="shared" si="1"/>
        <v>7.9E-07</v>
      </c>
      <c r="K8">
        <f t="shared" si="2"/>
        <v>21403175.960631326</v>
      </c>
      <c r="L8" s="2">
        <f t="shared" si="3"/>
        <v>16.908509008898747</v>
      </c>
    </row>
    <row r="9" spans="1:12" ht="12.75">
      <c r="A9">
        <v>59</v>
      </c>
      <c r="B9" s="2">
        <v>22.22222</v>
      </c>
      <c r="C9" s="2">
        <f t="shared" si="0"/>
        <v>1311.11098</v>
      </c>
      <c r="D9" s="2"/>
      <c r="E9" s="2"/>
      <c r="F9" s="2"/>
      <c r="G9" s="2"/>
      <c r="H9" s="2"/>
      <c r="J9">
        <f t="shared" si="1"/>
        <v>7.9E-07</v>
      </c>
      <c r="K9">
        <f t="shared" si="2"/>
        <v>18369609.696251944</v>
      </c>
      <c r="L9" s="2">
        <f t="shared" si="3"/>
        <v>14.511991660039035</v>
      </c>
    </row>
    <row r="10" spans="1:12" ht="12.75">
      <c r="A10">
        <v>60</v>
      </c>
      <c r="B10" s="2">
        <v>22.22222</v>
      </c>
      <c r="C10" s="2">
        <f t="shared" si="0"/>
        <v>1333.3332</v>
      </c>
      <c r="D10" s="2"/>
      <c r="E10" s="2"/>
      <c r="F10" s="2"/>
      <c r="G10" s="2"/>
      <c r="H10" s="2"/>
      <c r="J10">
        <f t="shared" si="1"/>
        <v>7.9E-07</v>
      </c>
      <c r="K10">
        <f t="shared" si="2"/>
        <v>19103245.4196366</v>
      </c>
      <c r="L10" s="2">
        <f t="shared" si="3"/>
        <v>15.091563881512913</v>
      </c>
    </row>
    <row r="11" spans="1:12" ht="12.75">
      <c r="A11">
        <v>63</v>
      </c>
      <c r="B11" s="2">
        <v>22.22222</v>
      </c>
      <c r="C11" s="2">
        <f t="shared" si="0"/>
        <v>1399.99986</v>
      </c>
      <c r="D11" s="2"/>
      <c r="E11" s="2"/>
      <c r="F11" s="2"/>
      <c r="G11" s="2"/>
      <c r="H11" s="2"/>
      <c r="J11">
        <f t="shared" si="1"/>
        <v>7.9E-07</v>
      </c>
      <c r="K11">
        <f t="shared" si="2"/>
        <v>21403175.960631326</v>
      </c>
      <c r="L11" s="2">
        <f t="shared" si="3"/>
        <v>16.908509008898747</v>
      </c>
    </row>
    <row r="12" spans="1:12" ht="12.75">
      <c r="A12">
        <v>55</v>
      </c>
      <c r="B12" s="2">
        <v>22.22222</v>
      </c>
      <c r="C12" s="2">
        <f t="shared" si="0"/>
        <v>1222.2221</v>
      </c>
      <c r="D12" s="2"/>
      <c r="E12" s="2"/>
      <c r="F12" s="2"/>
      <c r="G12" s="2"/>
      <c r="H12" s="2"/>
      <c r="J12">
        <f t="shared" si="1"/>
        <v>7.9E-07</v>
      </c>
      <c r="K12">
        <f t="shared" si="2"/>
        <v>15597672.891261373</v>
      </c>
      <c r="L12" s="2">
        <f t="shared" si="3"/>
        <v>12.322161584096484</v>
      </c>
    </row>
    <row r="13" spans="1:12" ht="12.75">
      <c r="A13">
        <v>63</v>
      </c>
      <c r="B13" s="2">
        <v>22.22222</v>
      </c>
      <c r="C13" s="2">
        <f t="shared" si="0"/>
        <v>1399.99986</v>
      </c>
      <c r="D13" s="2"/>
      <c r="E13" s="2"/>
      <c r="F13" s="2"/>
      <c r="G13" s="2"/>
      <c r="H13" s="2"/>
      <c r="J13">
        <f t="shared" si="1"/>
        <v>7.9E-07</v>
      </c>
      <c r="K13">
        <f t="shared" si="2"/>
        <v>21403175.960631326</v>
      </c>
      <c r="L13" s="2">
        <f t="shared" si="3"/>
        <v>16.908509008898747</v>
      </c>
    </row>
    <row r="14" spans="1:12" ht="12.75">
      <c r="A14">
        <v>64</v>
      </c>
      <c r="B14" s="2">
        <v>22.22222</v>
      </c>
      <c r="C14" s="2">
        <f t="shared" si="0"/>
        <v>1422.22208</v>
      </c>
      <c r="D14" s="2"/>
      <c r="E14" s="2"/>
      <c r="F14" s="2"/>
      <c r="G14" s="2"/>
      <c r="H14" s="2"/>
      <c r="J14">
        <f t="shared" si="1"/>
        <v>7.9E-07</v>
      </c>
      <c r="K14">
        <f t="shared" si="2"/>
        <v>22203123.83189043</v>
      </c>
      <c r="L14" s="2">
        <f t="shared" si="3"/>
        <v>17.54046782719344</v>
      </c>
    </row>
    <row r="15" spans="1:12" ht="12.75">
      <c r="A15">
        <v>58</v>
      </c>
      <c r="B15" s="2">
        <v>22.22222</v>
      </c>
      <c r="C15" s="2">
        <f t="shared" si="0"/>
        <v>1288.88876</v>
      </c>
      <c r="D15" s="2"/>
      <c r="E15" s="2"/>
      <c r="F15" s="2"/>
      <c r="G15" s="2"/>
      <c r="H15" s="2"/>
      <c r="J15">
        <f t="shared" si="1"/>
        <v>7.9E-07</v>
      </c>
      <c r="K15">
        <f t="shared" si="2"/>
        <v>17652327.11339211</v>
      </c>
      <c r="L15" s="2">
        <f t="shared" si="3"/>
        <v>13.945338419579766</v>
      </c>
    </row>
    <row r="16" spans="1:12" ht="12.75">
      <c r="A16">
        <v>62</v>
      </c>
      <c r="B16" s="2">
        <v>22.22222</v>
      </c>
      <c r="C16" s="2">
        <f t="shared" si="0"/>
        <v>1377.77764</v>
      </c>
      <c r="D16" s="2"/>
      <c r="E16" s="2"/>
      <c r="F16" s="2"/>
      <c r="G16" s="2"/>
      <c r="H16" s="2"/>
      <c r="J16">
        <f t="shared" si="1"/>
        <v>7.9E-07</v>
      </c>
      <c r="K16">
        <f t="shared" si="2"/>
        <v>20619939.098208524</v>
      </c>
      <c r="L16" s="2">
        <f t="shared" si="3"/>
        <v>16.289751887584732</v>
      </c>
    </row>
    <row r="17" spans="1:12" ht="12.75">
      <c r="A17">
        <v>44</v>
      </c>
      <c r="B17" s="2">
        <v>22.22222</v>
      </c>
      <c r="C17" s="2">
        <f t="shared" si="0"/>
        <v>977.77768</v>
      </c>
      <c r="D17" s="2"/>
      <c r="E17" s="2"/>
      <c r="F17" s="2"/>
      <c r="G17" s="2"/>
      <c r="H17" s="2"/>
      <c r="J17">
        <f t="shared" si="1"/>
        <v>7.9E-07</v>
      </c>
      <c r="K17">
        <f t="shared" si="2"/>
        <v>9273837.418555802</v>
      </c>
      <c r="L17" s="2">
        <f t="shared" si="3"/>
        <v>7.326331560659083</v>
      </c>
    </row>
    <row r="18" spans="1:12" ht="12.75">
      <c r="A18">
        <v>59</v>
      </c>
      <c r="B18" s="2">
        <v>22.22222</v>
      </c>
      <c r="C18" s="2">
        <f t="shared" si="0"/>
        <v>1311.11098</v>
      </c>
      <c r="D18" s="2"/>
      <c r="E18" s="2"/>
      <c r="F18" s="2"/>
      <c r="G18" s="2"/>
      <c r="H18" s="2"/>
      <c r="J18">
        <f t="shared" si="1"/>
        <v>7.9E-07</v>
      </c>
      <c r="K18">
        <f t="shared" si="2"/>
        <v>18369609.696251944</v>
      </c>
      <c r="L18" s="2">
        <f t="shared" si="3"/>
        <v>14.511991660039035</v>
      </c>
    </row>
    <row r="19" spans="1:12" ht="12.75">
      <c r="A19">
        <v>65</v>
      </c>
      <c r="B19" s="2">
        <v>22.22222</v>
      </c>
      <c r="C19" s="2">
        <f t="shared" si="0"/>
        <v>1444.4443</v>
      </c>
      <c r="D19" s="2"/>
      <c r="E19" s="2"/>
      <c r="F19" s="2"/>
      <c r="G19" s="2"/>
      <c r="H19" s="2"/>
      <c r="J19">
        <f t="shared" si="1"/>
        <v>7.9E-07</v>
      </c>
      <c r="K19">
        <f t="shared" si="2"/>
        <v>23019869.78687148</v>
      </c>
      <c r="L19" s="2">
        <f t="shared" si="3"/>
        <v>18.18569713162847</v>
      </c>
    </row>
    <row r="20" spans="1:12" ht="12.75">
      <c r="A20">
        <v>64</v>
      </c>
      <c r="B20" s="2">
        <v>22.22222</v>
      </c>
      <c r="C20" s="2">
        <f t="shared" si="0"/>
        <v>1422.22208</v>
      </c>
      <c r="D20" s="2"/>
      <c r="E20" s="2"/>
      <c r="F20" s="2"/>
      <c r="G20" s="2"/>
      <c r="H20" s="2"/>
      <c r="J20">
        <f t="shared" si="1"/>
        <v>7.9E-07</v>
      </c>
      <c r="K20">
        <f t="shared" si="2"/>
        <v>22203123.83189043</v>
      </c>
      <c r="L20" s="2">
        <f t="shared" si="3"/>
        <v>17.54046782719344</v>
      </c>
    </row>
    <row r="21" spans="1:12" ht="12.75">
      <c r="A21">
        <v>62</v>
      </c>
      <c r="B21" s="2">
        <v>22.22222</v>
      </c>
      <c r="C21" s="2">
        <f t="shared" si="0"/>
        <v>1377.77764</v>
      </c>
      <c r="D21" s="2"/>
      <c r="E21" s="2"/>
      <c r="F21" s="2"/>
      <c r="G21" s="2"/>
      <c r="H21" s="2"/>
      <c r="J21">
        <f t="shared" si="1"/>
        <v>7.9E-07</v>
      </c>
      <c r="K21">
        <f t="shared" si="2"/>
        <v>20619939.098208524</v>
      </c>
      <c r="L21" s="2">
        <f t="shared" si="3"/>
        <v>16.289751887584732</v>
      </c>
    </row>
    <row r="22" spans="1:12" ht="12.75">
      <c r="A22">
        <v>43</v>
      </c>
      <c r="B22" s="2">
        <v>22.22222</v>
      </c>
      <c r="C22" s="2">
        <f t="shared" si="0"/>
        <v>955.55546</v>
      </c>
      <c r="D22" s="2"/>
      <c r="E22" s="2"/>
      <c r="F22" s="2"/>
      <c r="G22" s="2"/>
      <c r="H22" s="2"/>
      <c r="J22">
        <f t="shared" si="1"/>
        <v>7.9E-07</v>
      </c>
      <c r="K22">
        <f t="shared" si="2"/>
        <v>8790149.1303672</v>
      </c>
      <c r="L22" s="2">
        <f t="shared" si="3"/>
        <v>6.944217812990089</v>
      </c>
    </row>
    <row r="23" spans="1:12" ht="12.75">
      <c r="A23">
        <v>63</v>
      </c>
      <c r="B23" s="2">
        <v>22.22222</v>
      </c>
      <c r="C23" s="2">
        <f t="shared" si="0"/>
        <v>1399.99986</v>
      </c>
      <c r="D23" s="2"/>
      <c r="E23" s="2"/>
      <c r="F23" s="2"/>
      <c r="G23" s="2"/>
      <c r="H23" s="2"/>
      <c r="J23">
        <f t="shared" si="1"/>
        <v>7.9E-07</v>
      </c>
      <c r="K23">
        <f aca="true" t="shared" si="4" ref="K23:K86">POWER(C23,2.33)</f>
        <v>21403175.960631326</v>
      </c>
      <c r="L23" s="2">
        <f aca="true" t="shared" si="5" ref="L23:L86">J23*K23</f>
        <v>16.908509008898747</v>
      </c>
    </row>
    <row r="24" spans="1:12" ht="12.75">
      <c r="A24">
        <v>65</v>
      </c>
      <c r="B24" s="2">
        <v>22.22222</v>
      </c>
      <c r="C24" s="2">
        <f t="shared" si="0"/>
        <v>1444.4443</v>
      </c>
      <c r="D24" s="2"/>
      <c r="E24" s="2"/>
      <c r="F24" s="2"/>
      <c r="G24" s="2"/>
      <c r="H24" s="2"/>
      <c r="J24">
        <f t="shared" si="1"/>
        <v>7.9E-07</v>
      </c>
      <c r="K24">
        <f t="shared" si="4"/>
        <v>23019869.78687148</v>
      </c>
      <c r="L24" s="2">
        <f t="shared" si="5"/>
        <v>18.18569713162847</v>
      </c>
    </row>
    <row r="25" spans="1:12" ht="12.75">
      <c r="A25">
        <v>55</v>
      </c>
      <c r="B25" s="2">
        <v>22.22222</v>
      </c>
      <c r="C25" s="2">
        <f t="shared" si="0"/>
        <v>1222.2221</v>
      </c>
      <c r="D25" s="2"/>
      <c r="E25" s="2"/>
      <c r="F25" s="2"/>
      <c r="G25" s="2"/>
      <c r="H25" s="2"/>
      <c r="J25">
        <f t="shared" si="1"/>
        <v>7.9E-07</v>
      </c>
      <c r="K25">
        <f t="shared" si="4"/>
        <v>15597672.891261373</v>
      </c>
      <c r="L25" s="2">
        <f t="shared" si="5"/>
        <v>12.322161584096484</v>
      </c>
    </row>
    <row r="26" spans="1:12" ht="12.75">
      <c r="A26">
        <v>62</v>
      </c>
      <c r="B26" s="2">
        <v>22.22222</v>
      </c>
      <c r="C26" s="2">
        <f t="shared" si="0"/>
        <v>1377.77764</v>
      </c>
      <c r="D26" s="2"/>
      <c r="E26" s="2"/>
      <c r="F26" s="2"/>
      <c r="G26" s="2"/>
      <c r="H26" s="2"/>
      <c r="J26">
        <f t="shared" si="1"/>
        <v>7.9E-07</v>
      </c>
      <c r="K26">
        <f t="shared" si="4"/>
        <v>20619939.098208524</v>
      </c>
      <c r="L26" s="2">
        <f t="shared" si="5"/>
        <v>16.289751887584732</v>
      </c>
    </row>
    <row r="27" spans="1:12" ht="12.75">
      <c r="A27">
        <v>57</v>
      </c>
      <c r="B27" s="2">
        <v>22.22222</v>
      </c>
      <c r="C27" s="2">
        <f t="shared" si="0"/>
        <v>1266.66654</v>
      </c>
      <c r="D27" s="2"/>
      <c r="E27" s="2"/>
      <c r="F27" s="2"/>
      <c r="G27" s="2"/>
      <c r="H27" s="2"/>
      <c r="J27">
        <f t="shared" si="1"/>
        <v>7.9E-07</v>
      </c>
      <c r="K27">
        <f t="shared" si="4"/>
        <v>16951305.677043874</v>
      </c>
      <c r="L27" s="2">
        <f t="shared" si="5"/>
        <v>13.39153148486466</v>
      </c>
    </row>
    <row r="28" spans="1:12" ht="12.75">
      <c r="A28">
        <v>64</v>
      </c>
      <c r="B28" s="2">
        <v>22.22222</v>
      </c>
      <c r="C28" s="2">
        <f t="shared" si="0"/>
        <v>1422.22208</v>
      </c>
      <c r="D28" s="2"/>
      <c r="E28" s="2"/>
      <c r="F28" s="2"/>
      <c r="G28" s="2"/>
      <c r="H28" s="2"/>
      <c r="J28">
        <f t="shared" si="1"/>
        <v>7.9E-07</v>
      </c>
      <c r="K28">
        <f t="shared" si="4"/>
        <v>22203123.83189043</v>
      </c>
      <c r="L28" s="2">
        <f t="shared" si="5"/>
        <v>17.54046782719344</v>
      </c>
    </row>
    <row r="29" spans="1:12" ht="12.75">
      <c r="A29">
        <v>60</v>
      </c>
      <c r="B29" s="2">
        <v>22.22222</v>
      </c>
      <c r="C29" s="2">
        <f t="shared" si="0"/>
        <v>1333.3332</v>
      </c>
      <c r="D29" s="2"/>
      <c r="E29" s="2"/>
      <c r="F29" s="2"/>
      <c r="G29" s="2"/>
      <c r="H29" s="2"/>
      <c r="J29">
        <f t="shared" si="1"/>
        <v>7.9E-07</v>
      </c>
      <c r="K29">
        <f t="shared" si="4"/>
        <v>19103245.4196366</v>
      </c>
      <c r="L29" s="2">
        <f t="shared" si="5"/>
        <v>15.091563881512913</v>
      </c>
    </row>
    <row r="30" spans="1:12" ht="12.75">
      <c r="A30">
        <v>63</v>
      </c>
      <c r="B30" s="2">
        <v>22.22222</v>
      </c>
      <c r="C30" s="2">
        <f t="shared" si="0"/>
        <v>1399.99986</v>
      </c>
      <c r="D30" s="2"/>
      <c r="E30" s="2"/>
      <c r="F30" s="2"/>
      <c r="G30" s="2"/>
      <c r="H30" s="2"/>
      <c r="J30">
        <f t="shared" si="1"/>
        <v>7.9E-07</v>
      </c>
      <c r="K30">
        <f t="shared" si="4"/>
        <v>21403175.960631326</v>
      </c>
      <c r="L30" s="2">
        <f t="shared" si="5"/>
        <v>16.908509008898747</v>
      </c>
    </row>
    <row r="31" spans="1:12" ht="12.75">
      <c r="A31">
        <v>55</v>
      </c>
      <c r="B31" s="2">
        <v>22.22222</v>
      </c>
      <c r="C31" s="2">
        <f t="shared" si="0"/>
        <v>1222.2221</v>
      </c>
      <c r="D31" s="2"/>
      <c r="E31" s="2"/>
      <c r="F31" s="2"/>
      <c r="G31" s="2"/>
      <c r="H31" s="2"/>
      <c r="J31">
        <f t="shared" si="1"/>
        <v>7.9E-07</v>
      </c>
      <c r="K31">
        <f t="shared" si="4"/>
        <v>15597672.891261373</v>
      </c>
      <c r="L31" s="2">
        <f t="shared" si="5"/>
        <v>12.322161584096484</v>
      </c>
    </row>
    <row r="32" spans="1:12" ht="12.75">
      <c r="A32">
        <v>55</v>
      </c>
      <c r="B32" s="2">
        <v>22.22222</v>
      </c>
      <c r="C32" s="2">
        <f t="shared" si="0"/>
        <v>1222.2221</v>
      </c>
      <c r="D32" s="2"/>
      <c r="E32" s="2"/>
      <c r="F32" s="2"/>
      <c r="G32" s="2"/>
      <c r="H32" s="2"/>
      <c r="J32">
        <f t="shared" si="1"/>
        <v>7.9E-07</v>
      </c>
      <c r="K32">
        <f t="shared" si="4"/>
        <v>15597672.891261373</v>
      </c>
      <c r="L32" s="2">
        <f t="shared" si="5"/>
        <v>12.322161584096484</v>
      </c>
    </row>
    <row r="33" spans="1:12" ht="12.75">
      <c r="A33">
        <v>67</v>
      </c>
      <c r="B33" s="2">
        <v>22.22222</v>
      </c>
      <c r="C33" s="2">
        <f t="shared" si="0"/>
        <v>1488.88874</v>
      </c>
      <c r="D33" s="2"/>
      <c r="E33" s="2"/>
      <c r="F33" s="2"/>
      <c r="G33" s="2"/>
      <c r="H33" s="2"/>
      <c r="J33">
        <f t="shared" si="1"/>
        <v>7.9E-07</v>
      </c>
      <c r="K33">
        <f t="shared" si="4"/>
        <v>24704099.736124765</v>
      </c>
      <c r="L33" s="2">
        <f t="shared" si="5"/>
        <v>19.516238791538562</v>
      </c>
    </row>
    <row r="34" spans="1:12" ht="12.75">
      <c r="A34">
        <v>64</v>
      </c>
      <c r="B34" s="2">
        <v>22.22222</v>
      </c>
      <c r="C34" s="2">
        <f t="shared" si="0"/>
        <v>1422.22208</v>
      </c>
      <c r="D34" s="2"/>
      <c r="E34" s="2"/>
      <c r="F34" s="2"/>
      <c r="G34" s="2"/>
      <c r="H34" s="2"/>
      <c r="J34">
        <f t="shared" si="1"/>
        <v>7.9E-07</v>
      </c>
      <c r="K34">
        <f t="shared" si="4"/>
        <v>22203123.83189043</v>
      </c>
      <c r="L34" s="2">
        <f t="shared" si="5"/>
        <v>17.54046782719344</v>
      </c>
    </row>
    <row r="35" spans="1:12" ht="12.75">
      <c r="A35">
        <v>62</v>
      </c>
      <c r="B35" s="2">
        <v>22.22222</v>
      </c>
      <c r="C35" s="2">
        <f t="shared" si="0"/>
        <v>1377.77764</v>
      </c>
      <c r="D35" s="2"/>
      <c r="E35" s="2"/>
      <c r="F35" s="2"/>
      <c r="G35" s="2"/>
      <c r="H35" s="2"/>
      <c r="J35">
        <f t="shared" si="1"/>
        <v>7.9E-07</v>
      </c>
      <c r="K35">
        <f t="shared" si="4"/>
        <v>20619939.098208524</v>
      </c>
      <c r="L35" s="2">
        <f t="shared" si="5"/>
        <v>16.289751887584732</v>
      </c>
    </row>
    <row r="36" spans="1:12" ht="12.75">
      <c r="A36">
        <v>66</v>
      </c>
      <c r="B36" s="2">
        <v>22.22222</v>
      </c>
      <c r="C36" s="2">
        <f aca="true" t="shared" si="6" ref="C36:C67">B36*A36</f>
        <v>1466.66652</v>
      </c>
      <c r="D36" s="2"/>
      <c r="E36" s="2"/>
      <c r="F36" s="2"/>
      <c r="G36" s="2"/>
      <c r="H36" s="2"/>
      <c r="J36">
        <f t="shared" si="1"/>
        <v>7.9E-07</v>
      </c>
      <c r="K36">
        <f t="shared" si="4"/>
        <v>23853499.99353963</v>
      </c>
      <c r="L36" s="2">
        <f t="shared" si="5"/>
        <v>18.844264994896307</v>
      </c>
    </row>
    <row r="37" spans="1:12" ht="12.75">
      <c r="A37">
        <v>66</v>
      </c>
      <c r="B37" s="2">
        <v>22.22222</v>
      </c>
      <c r="C37" s="2">
        <f t="shared" si="6"/>
        <v>1466.66652</v>
      </c>
      <c r="D37" s="2"/>
      <c r="E37" s="2"/>
      <c r="F37" s="2"/>
      <c r="G37" s="2"/>
      <c r="H37" s="2"/>
      <c r="J37">
        <f t="shared" si="1"/>
        <v>7.9E-07</v>
      </c>
      <c r="K37">
        <f t="shared" si="4"/>
        <v>23853499.99353963</v>
      </c>
      <c r="L37" s="2">
        <f t="shared" si="5"/>
        <v>18.844264994896307</v>
      </c>
    </row>
    <row r="38" spans="1:12" ht="12.75">
      <c r="A38">
        <v>70</v>
      </c>
      <c r="B38" s="2">
        <v>22.22222</v>
      </c>
      <c r="C38" s="2">
        <f t="shared" si="6"/>
        <v>1555.5554</v>
      </c>
      <c r="D38" s="2"/>
      <c r="E38" s="2"/>
      <c r="F38" s="2"/>
      <c r="G38" s="2"/>
      <c r="H38" s="2"/>
      <c r="J38">
        <f t="shared" si="1"/>
        <v>7.9E-07</v>
      </c>
      <c r="K38">
        <f t="shared" si="4"/>
        <v>27358556.226815548</v>
      </c>
      <c r="L38" s="2">
        <f t="shared" si="5"/>
        <v>21.61325941918428</v>
      </c>
    </row>
    <row r="39" spans="1:12" ht="12.75">
      <c r="A39">
        <v>57</v>
      </c>
      <c r="B39" s="2">
        <v>22.22222</v>
      </c>
      <c r="C39" s="2">
        <f t="shared" si="6"/>
        <v>1266.66654</v>
      </c>
      <c r="D39" s="2"/>
      <c r="E39" s="2"/>
      <c r="F39" s="2"/>
      <c r="G39" s="2"/>
      <c r="H39" s="2"/>
      <c r="J39">
        <f t="shared" si="1"/>
        <v>7.9E-07</v>
      </c>
      <c r="K39">
        <f t="shared" si="4"/>
        <v>16951305.677043874</v>
      </c>
      <c r="L39" s="2">
        <f t="shared" si="5"/>
        <v>13.39153148486466</v>
      </c>
    </row>
    <row r="40" spans="1:12" ht="12.75">
      <c r="A40">
        <v>38</v>
      </c>
      <c r="B40" s="2">
        <v>22.22222</v>
      </c>
      <c r="C40" s="2">
        <f t="shared" si="6"/>
        <v>844.44436</v>
      </c>
      <c r="D40" s="2"/>
      <c r="E40" s="2"/>
      <c r="F40" s="2"/>
      <c r="G40" s="2"/>
      <c r="H40" s="2"/>
      <c r="J40">
        <f t="shared" si="1"/>
        <v>7.9E-07</v>
      </c>
      <c r="K40">
        <f t="shared" si="4"/>
        <v>6590380.989109464</v>
      </c>
      <c r="L40" s="2">
        <f t="shared" si="5"/>
        <v>5.2064009813964764</v>
      </c>
    </row>
    <row r="41" spans="1:12" ht="12.75">
      <c r="A41">
        <v>63</v>
      </c>
      <c r="B41" s="2">
        <v>22.22222</v>
      </c>
      <c r="C41" s="2">
        <f t="shared" si="6"/>
        <v>1399.99986</v>
      </c>
      <c r="D41" s="2"/>
      <c r="E41" s="2"/>
      <c r="F41" s="2"/>
      <c r="G41" s="2"/>
      <c r="H41" s="2"/>
      <c r="J41">
        <f t="shared" si="1"/>
        <v>7.9E-07</v>
      </c>
      <c r="K41">
        <f t="shared" si="4"/>
        <v>21403175.960631326</v>
      </c>
      <c r="L41" s="2">
        <f t="shared" si="5"/>
        <v>16.908509008898747</v>
      </c>
    </row>
    <row r="42" spans="1:12" ht="12.75">
      <c r="A42">
        <v>55</v>
      </c>
      <c r="B42" s="2">
        <v>22.22222</v>
      </c>
      <c r="C42" s="2">
        <f t="shared" si="6"/>
        <v>1222.2221</v>
      </c>
      <c r="D42" s="2"/>
      <c r="E42" s="2"/>
      <c r="F42" s="2"/>
      <c r="G42" s="2"/>
      <c r="H42" s="2"/>
      <c r="J42">
        <f t="shared" si="1"/>
        <v>7.9E-07</v>
      </c>
      <c r="K42">
        <f t="shared" si="4"/>
        <v>15597672.891261373</v>
      </c>
      <c r="L42" s="2">
        <f t="shared" si="5"/>
        <v>12.322161584096484</v>
      </c>
    </row>
    <row r="43" spans="1:12" ht="12.75">
      <c r="A43">
        <v>43</v>
      </c>
      <c r="B43" s="2">
        <v>22.22222</v>
      </c>
      <c r="C43" s="2">
        <f t="shared" si="6"/>
        <v>955.55546</v>
      </c>
      <c r="D43" s="2"/>
      <c r="E43" s="2"/>
      <c r="F43" s="2"/>
      <c r="G43" s="2"/>
      <c r="H43" s="2"/>
      <c r="J43">
        <f t="shared" si="1"/>
        <v>7.9E-07</v>
      </c>
      <c r="K43">
        <f t="shared" si="4"/>
        <v>8790149.1303672</v>
      </c>
      <c r="L43" s="2">
        <f t="shared" si="5"/>
        <v>6.944217812990089</v>
      </c>
    </row>
    <row r="44" spans="1:12" ht="12.75">
      <c r="A44">
        <v>65</v>
      </c>
      <c r="B44" s="2">
        <v>22.22222</v>
      </c>
      <c r="C44" s="2">
        <f t="shared" si="6"/>
        <v>1444.4443</v>
      </c>
      <c r="D44" s="2"/>
      <c r="E44" s="2"/>
      <c r="F44" s="2"/>
      <c r="G44" s="2"/>
      <c r="H44" s="2"/>
      <c r="J44">
        <f t="shared" si="1"/>
        <v>7.9E-07</v>
      </c>
      <c r="K44">
        <f t="shared" si="4"/>
        <v>23019869.78687148</v>
      </c>
      <c r="L44" s="2">
        <f t="shared" si="5"/>
        <v>18.18569713162847</v>
      </c>
    </row>
    <row r="45" spans="1:12" ht="12.75">
      <c r="A45">
        <v>60</v>
      </c>
      <c r="B45" s="2">
        <v>22.22222</v>
      </c>
      <c r="C45" s="2">
        <f t="shared" si="6"/>
        <v>1333.3332</v>
      </c>
      <c r="D45" s="2"/>
      <c r="E45" s="2"/>
      <c r="F45" s="2"/>
      <c r="G45" s="2"/>
      <c r="H45" s="2"/>
      <c r="J45">
        <f t="shared" si="1"/>
        <v>7.9E-07</v>
      </c>
      <c r="K45">
        <f t="shared" si="4"/>
        <v>19103245.4196366</v>
      </c>
      <c r="L45" s="2">
        <f t="shared" si="5"/>
        <v>15.091563881512913</v>
      </c>
    </row>
    <row r="46" spans="1:12" ht="12.75">
      <c r="A46">
        <v>64</v>
      </c>
      <c r="B46" s="2">
        <v>22.22222</v>
      </c>
      <c r="C46" s="2">
        <f t="shared" si="6"/>
        <v>1422.22208</v>
      </c>
      <c r="D46" s="2"/>
      <c r="E46" s="2"/>
      <c r="F46" s="2"/>
      <c r="G46" s="2"/>
      <c r="H46" s="2"/>
      <c r="J46">
        <f t="shared" si="1"/>
        <v>7.9E-07</v>
      </c>
      <c r="K46">
        <f t="shared" si="4"/>
        <v>22203123.83189043</v>
      </c>
      <c r="L46" s="2">
        <f t="shared" si="5"/>
        <v>17.54046782719344</v>
      </c>
    </row>
    <row r="47" spans="1:12" ht="12.75">
      <c r="A47">
        <v>57</v>
      </c>
      <c r="B47" s="2">
        <v>22.22222</v>
      </c>
      <c r="C47" s="2">
        <f t="shared" si="6"/>
        <v>1266.66654</v>
      </c>
      <c r="D47" s="2"/>
      <c r="E47" s="2"/>
      <c r="F47" s="2"/>
      <c r="G47" s="2"/>
      <c r="H47" s="2"/>
      <c r="J47">
        <f t="shared" si="1"/>
        <v>7.9E-07</v>
      </c>
      <c r="K47">
        <f t="shared" si="4"/>
        <v>16951305.677043874</v>
      </c>
      <c r="L47" s="2">
        <f t="shared" si="5"/>
        <v>13.39153148486466</v>
      </c>
    </row>
    <row r="48" spans="1:12" ht="12.75">
      <c r="A48">
        <v>65</v>
      </c>
      <c r="B48" s="2">
        <v>22.22222</v>
      </c>
      <c r="C48" s="2">
        <f t="shared" si="6"/>
        <v>1444.4443</v>
      </c>
      <c r="D48" s="2"/>
      <c r="E48" s="2"/>
      <c r="F48" s="2"/>
      <c r="G48" s="2"/>
      <c r="H48" s="2"/>
      <c r="J48">
        <f t="shared" si="1"/>
        <v>7.9E-07</v>
      </c>
      <c r="K48">
        <f t="shared" si="4"/>
        <v>23019869.78687148</v>
      </c>
      <c r="L48" s="2">
        <f t="shared" si="5"/>
        <v>18.18569713162847</v>
      </c>
    </row>
    <row r="49" spans="1:12" ht="12.75">
      <c r="A49">
        <v>71</v>
      </c>
      <c r="B49" s="2">
        <v>22.22222</v>
      </c>
      <c r="C49" s="2">
        <f t="shared" si="6"/>
        <v>1577.77762</v>
      </c>
      <c r="D49" s="2"/>
      <c r="E49" s="2"/>
      <c r="F49" s="2"/>
      <c r="G49" s="2"/>
      <c r="H49" s="2"/>
      <c r="J49">
        <f t="shared" si="1"/>
        <v>7.9E-07</v>
      </c>
      <c r="K49">
        <f t="shared" si="4"/>
        <v>28277870.041280475</v>
      </c>
      <c r="L49" s="2">
        <f t="shared" si="5"/>
        <v>22.339517332611575</v>
      </c>
    </row>
    <row r="50" spans="1:12" ht="12.75">
      <c r="A50">
        <v>71</v>
      </c>
      <c r="B50" s="2">
        <v>22.22222</v>
      </c>
      <c r="C50" s="2">
        <f t="shared" si="6"/>
        <v>1577.77762</v>
      </c>
      <c r="D50" s="2"/>
      <c r="E50" s="2"/>
      <c r="F50" s="2"/>
      <c r="G50" s="2"/>
      <c r="H50" s="2"/>
      <c r="J50">
        <f t="shared" si="1"/>
        <v>7.9E-07</v>
      </c>
      <c r="K50">
        <f t="shared" si="4"/>
        <v>28277870.041280475</v>
      </c>
      <c r="L50" s="2">
        <f t="shared" si="5"/>
        <v>22.339517332611575</v>
      </c>
    </row>
    <row r="51" spans="1:12" ht="12.75">
      <c r="A51">
        <v>64</v>
      </c>
      <c r="B51" s="2">
        <v>22.22222</v>
      </c>
      <c r="C51" s="2">
        <f t="shared" si="6"/>
        <v>1422.22208</v>
      </c>
      <c r="D51" s="2"/>
      <c r="E51" s="2"/>
      <c r="F51" s="2"/>
      <c r="G51" s="2"/>
      <c r="H51" s="2"/>
      <c r="J51">
        <f t="shared" si="1"/>
        <v>7.9E-07</v>
      </c>
      <c r="K51">
        <f t="shared" si="4"/>
        <v>22203123.83189043</v>
      </c>
      <c r="L51" s="2">
        <f t="shared" si="5"/>
        <v>17.54046782719344</v>
      </c>
    </row>
    <row r="52" spans="1:12" ht="12.75">
      <c r="A52">
        <v>60</v>
      </c>
      <c r="B52" s="2">
        <v>22.22222</v>
      </c>
      <c r="C52" s="2">
        <f t="shared" si="6"/>
        <v>1333.3332</v>
      </c>
      <c r="D52" s="2"/>
      <c r="E52" s="2"/>
      <c r="F52" s="2"/>
      <c r="G52" s="2"/>
      <c r="H52" s="2"/>
      <c r="J52">
        <f t="shared" si="1"/>
        <v>7.9E-07</v>
      </c>
      <c r="K52">
        <f t="shared" si="4"/>
        <v>19103245.4196366</v>
      </c>
      <c r="L52" s="2">
        <f t="shared" si="5"/>
        <v>15.091563881512913</v>
      </c>
    </row>
    <row r="53" spans="1:12" ht="12.75">
      <c r="A53">
        <v>65</v>
      </c>
      <c r="B53" s="2">
        <v>22.22222</v>
      </c>
      <c r="C53" s="2">
        <f t="shared" si="6"/>
        <v>1444.4443</v>
      </c>
      <c r="D53" s="2"/>
      <c r="E53" s="2"/>
      <c r="F53" s="2"/>
      <c r="G53" s="2"/>
      <c r="H53" s="2"/>
      <c r="J53">
        <f t="shared" si="1"/>
        <v>7.9E-07</v>
      </c>
      <c r="K53">
        <f t="shared" si="4"/>
        <v>23019869.78687148</v>
      </c>
      <c r="L53" s="2">
        <f t="shared" si="5"/>
        <v>18.18569713162847</v>
      </c>
    </row>
    <row r="54" spans="1:12" ht="12.75">
      <c r="A54">
        <v>60</v>
      </c>
      <c r="B54" s="2">
        <v>22.22222</v>
      </c>
      <c r="C54" s="2">
        <f t="shared" si="6"/>
        <v>1333.3332</v>
      </c>
      <c r="D54" s="2"/>
      <c r="E54" s="2"/>
      <c r="F54" s="2"/>
      <c r="G54" s="2"/>
      <c r="H54" s="2"/>
      <c r="J54">
        <f t="shared" si="1"/>
        <v>7.9E-07</v>
      </c>
      <c r="K54">
        <f t="shared" si="4"/>
        <v>19103245.4196366</v>
      </c>
      <c r="L54" s="2">
        <f t="shared" si="5"/>
        <v>15.091563881512913</v>
      </c>
    </row>
    <row r="55" spans="1:12" ht="12.75">
      <c r="A55">
        <v>49</v>
      </c>
      <c r="B55" s="2">
        <v>22.22222</v>
      </c>
      <c r="C55" s="2">
        <f t="shared" si="6"/>
        <v>1088.88878</v>
      </c>
      <c r="D55" s="2"/>
      <c r="E55" s="2"/>
      <c r="F55" s="2"/>
      <c r="G55" s="2"/>
      <c r="H55" s="2"/>
      <c r="J55">
        <f t="shared" si="1"/>
        <v>7.9E-07</v>
      </c>
      <c r="K55">
        <f t="shared" si="4"/>
        <v>11917128.113066481</v>
      </c>
      <c r="L55" s="2">
        <f t="shared" si="5"/>
        <v>9.41453120932252</v>
      </c>
    </row>
    <row r="56" spans="1:12" ht="12.75">
      <c r="A56">
        <v>64</v>
      </c>
      <c r="B56" s="2">
        <v>22.22222</v>
      </c>
      <c r="C56" s="2">
        <f t="shared" si="6"/>
        <v>1422.22208</v>
      </c>
      <c r="D56" s="2"/>
      <c r="E56" s="2"/>
      <c r="F56" s="2"/>
      <c r="G56" s="2"/>
      <c r="H56" s="2"/>
      <c r="J56">
        <f t="shared" si="1"/>
        <v>7.9E-07</v>
      </c>
      <c r="K56">
        <f t="shared" si="4"/>
        <v>22203123.83189043</v>
      </c>
      <c r="L56" s="2">
        <f t="shared" si="5"/>
        <v>17.54046782719344</v>
      </c>
    </row>
    <row r="57" spans="1:12" ht="12.75">
      <c r="A57">
        <v>63</v>
      </c>
      <c r="B57" s="2">
        <v>22.22222</v>
      </c>
      <c r="C57" s="2">
        <f t="shared" si="6"/>
        <v>1399.99986</v>
      </c>
      <c r="D57" s="2"/>
      <c r="E57" s="2"/>
      <c r="F57" s="2"/>
      <c r="G57" s="2"/>
      <c r="H57" s="2"/>
      <c r="J57">
        <f t="shared" si="1"/>
        <v>7.9E-07</v>
      </c>
      <c r="K57">
        <f t="shared" si="4"/>
        <v>21403175.960631326</v>
      </c>
      <c r="L57" s="2">
        <f t="shared" si="5"/>
        <v>16.908509008898747</v>
      </c>
    </row>
    <row r="58" spans="1:12" ht="12.75">
      <c r="A58">
        <v>65</v>
      </c>
      <c r="B58" s="2">
        <v>22.22222</v>
      </c>
      <c r="C58" s="2">
        <f t="shared" si="6"/>
        <v>1444.4443</v>
      </c>
      <c r="D58" s="2"/>
      <c r="E58" s="2"/>
      <c r="F58" s="2"/>
      <c r="G58" s="2"/>
      <c r="H58" s="2"/>
      <c r="J58">
        <f t="shared" si="1"/>
        <v>7.9E-07</v>
      </c>
      <c r="K58">
        <f t="shared" si="4"/>
        <v>23019869.78687148</v>
      </c>
      <c r="L58" s="2">
        <f t="shared" si="5"/>
        <v>18.18569713162847</v>
      </c>
    </row>
    <row r="59" spans="1:12" ht="12.75">
      <c r="A59">
        <v>63</v>
      </c>
      <c r="B59" s="2">
        <v>22.22222</v>
      </c>
      <c r="C59" s="2">
        <f t="shared" si="6"/>
        <v>1399.99986</v>
      </c>
      <c r="D59" s="2"/>
      <c r="E59" s="2"/>
      <c r="F59" s="2"/>
      <c r="G59" s="2"/>
      <c r="H59" s="2"/>
      <c r="J59">
        <f t="shared" si="1"/>
        <v>7.9E-07</v>
      </c>
      <c r="K59">
        <f t="shared" si="4"/>
        <v>21403175.960631326</v>
      </c>
      <c r="L59" s="2">
        <f t="shared" si="5"/>
        <v>16.908509008898747</v>
      </c>
    </row>
    <row r="60" spans="1:12" ht="12.75">
      <c r="A60">
        <v>67</v>
      </c>
      <c r="B60" s="2">
        <v>22.22222</v>
      </c>
      <c r="C60" s="2">
        <f t="shared" si="6"/>
        <v>1488.88874</v>
      </c>
      <c r="D60" s="2"/>
      <c r="E60" s="2"/>
      <c r="F60" s="2"/>
      <c r="G60" s="2"/>
      <c r="H60" s="2"/>
      <c r="J60">
        <f t="shared" si="1"/>
        <v>7.9E-07</v>
      </c>
      <c r="K60">
        <f t="shared" si="4"/>
        <v>24704099.736124765</v>
      </c>
      <c r="L60" s="2">
        <f t="shared" si="5"/>
        <v>19.516238791538562</v>
      </c>
    </row>
    <row r="61" spans="1:12" ht="12.75">
      <c r="A61">
        <v>63</v>
      </c>
      <c r="B61" s="2">
        <v>22.22222</v>
      </c>
      <c r="C61" s="2">
        <f t="shared" si="6"/>
        <v>1399.99986</v>
      </c>
      <c r="D61" s="2"/>
      <c r="E61" s="2"/>
      <c r="F61" s="2"/>
      <c r="G61" s="2"/>
      <c r="H61" s="2"/>
      <c r="J61">
        <f t="shared" si="1"/>
        <v>7.9E-07</v>
      </c>
      <c r="K61">
        <f t="shared" si="4"/>
        <v>21403175.960631326</v>
      </c>
      <c r="L61" s="2">
        <f t="shared" si="5"/>
        <v>16.908509008898747</v>
      </c>
    </row>
    <row r="62" spans="1:12" ht="12.75">
      <c r="A62">
        <v>60</v>
      </c>
      <c r="B62" s="2">
        <v>22.22222</v>
      </c>
      <c r="C62" s="2">
        <f t="shared" si="6"/>
        <v>1333.3332</v>
      </c>
      <c r="D62" s="2"/>
      <c r="E62" s="2"/>
      <c r="F62" s="2"/>
      <c r="G62" s="2"/>
      <c r="H62" s="2"/>
      <c r="J62">
        <f t="shared" si="1"/>
        <v>7.9E-07</v>
      </c>
      <c r="K62">
        <f t="shared" si="4"/>
        <v>19103245.4196366</v>
      </c>
      <c r="L62" s="2">
        <f t="shared" si="5"/>
        <v>15.091563881512913</v>
      </c>
    </row>
    <row r="63" spans="1:12" ht="12.75">
      <c r="A63">
        <v>61</v>
      </c>
      <c r="B63" s="2">
        <v>22.22222</v>
      </c>
      <c r="C63" s="2">
        <f t="shared" si="6"/>
        <v>1355.55542</v>
      </c>
      <c r="D63" s="2"/>
      <c r="E63" s="2"/>
      <c r="F63" s="2"/>
      <c r="G63" s="2"/>
      <c r="H63" s="2"/>
      <c r="J63">
        <f t="shared" si="1"/>
        <v>7.9E-07</v>
      </c>
      <c r="K63">
        <f t="shared" si="4"/>
        <v>19853325.23864191</v>
      </c>
      <c r="L63" s="2">
        <f t="shared" si="5"/>
        <v>15.684126938527108</v>
      </c>
    </row>
    <row r="64" spans="1:12" ht="12.75">
      <c r="A64">
        <v>68</v>
      </c>
      <c r="B64" s="2">
        <v>22.22222</v>
      </c>
      <c r="C64" s="2">
        <f t="shared" si="6"/>
        <v>1511.11096</v>
      </c>
      <c r="D64" s="2"/>
      <c r="E64" s="2"/>
      <c r="F64" s="2"/>
      <c r="G64" s="2"/>
      <c r="H64" s="2"/>
      <c r="J64">
        <f t="shared" si="1"/>
        <v>7.9E-07</v>
      </c>
      <c r="K64">
        <f t="shared" si="4"/>
        <v>25571753.437373552</v>
      </c>
      <c r="L64" s="2">
        <f t="shared" si="5"/>
        <v>20.201685215525107</v>
      </c>
    </row>
    <row r="65" spans="1:12" ht="12.75">
      <c r="A65">
        <v>59</v>
      </c>
      <c r="B65" s="2">
        <v>22.22222</v>
      </c>
      <c r="C65" s="2">
        <f t="shared" si="6"/>
        <v>1311.11098</v>
      </c>
      <c r="D65" s="2"/>
      <c r="E65" s="2"/>
      <c r="F65" s="2"/>
      <c r="G65" s="2"/>
      <c r="H65" s="2"/>
      <c r="J65">
        <f t="shared" si="1"/>
        <v>7.9E-07</v>
      </c>
      <c r="K65">
        <f t="shared" si="4"/>
        <v>18369609.696251944</v>
      </c>
      <c r="L65" s="2">
        <f t="shared" si="5"/>
        <v>14.511991660039035</v>
      </c>
    </row>
    <row r="66" spans="1:12" ht="12.75">
      <c r="A66">
        <v>57</v>
      </c>
      <c r="B66" s="2">
        <v>22.22222</v>
      </c>
      <c r="C66" s="2">
        <f t="shared" si="6"/>
        <v>1266.66654</v>
      </c>
      <c r="D66" s="2"/>
      <c r="E66" s="2"/>
      <c r="F66" s="2"/>
      <c r="G66" s="2"/>
      <c r="H66" s="2"/>
      <c r="J66">
        <f t="shared" si="1"/>
        <v>7.9E-07</v>
      </c>
      <c r="K66">
        <f t="shared" si="4"/>
        <v>16951305.677043874</v>
      </c>
      <c r="L66" s="2">
        <f t="shared" si="5"/>
        <v>13.39153148486466</v>
      </c>
    </row>
    <row r="67" spans="1:12" ht="12.75">
      <c r="A67">
        <v>62</v>
      </c>
      <c r="B67" s="2">
        <v>22.22222</v>
      </c>
      <c r="C67" s="2">
        <f t="shared" si="6"/>
        <v>1377.77764</v>
      </c>
      <c r="D67" s="2"/>
      <c r="E67" s="2"/>
      <c r="F67" s="2"/>
      <c r="G67" s="2"/>
      <c r="H67" s="2"/>
      <c r="J67">
        <f t="shared" si="1"/>
        <v>7.9E-07</v>
      </c>
      <c r="K67">
        <f t="shared" si="4"/>
        <v>20619939.098208524</v>
      </c>
      <c r="L67" s="2">
        <f t="shared" si="5"/>
        <v>16.289751887584732</v>
      </c>
    </row>
    <row r="68" spans="1:12" ht="12.75">
      <c r="A68">
        <v>63</v>
      </c>
      <c r="B68" s="2">
        <v>22.22222</v>
      </c>
      <c r="C68" s="2">
        <f aca="true" t="shared" si="7" ref="C68:C99">B68*A68</f>
        <v>1399.99986</v>
      </c>
      <c r="D68" s="2"/>
      <c r="E68" s="2"/>
      <c r="F68" s="2"/>
      <c r="G68" s="2"/>
      <c r="H68" s="2"/>
      <c r="J68">
        <f aca="true" t="shared" si="8" ref="J68:J122">7.9*POWER(10,-7)</f>
        <v>7.9E-07</v>
      </c>
      <c r="K68">
        <f t="shared" si="4"/>
        <v>21403175.960631326</v>
      </c>
      <c r="L68" s="2">
        <f t="shared" si="5"/>
        <v>16.908509008898747</v>
      </c>
    </row>
    <row r="69" spans="1:12" ht="12.75">
      <c r="A69">
        <v>61</v>
      </c>
      <c r="B69" s="2">
        <v>22.22222</v>
      </c>
      <c r="C69" s="2">
        <f t="shared" si="7"/>
        <v>1355.55542</v>
      </c>
      <c r="D69" s="2"/>
      <c r="E69" s="2"/>
      <c r="F69" s="2"/>
      <c r="G69" s="2"/>
      <c r="H69" s="2"/>
      <c r="J69">
        <f t="shared" si="8"/>
        <v>7.9E-07</v>
      </c>
      <c r="K69">
        <f t="shared" si="4"/>
        <v>19853325.23864191</v>
      </c>
      <c r="L69" s="2">
        <f t="shared" si="5"/>
        <v>15.684126938527108</v>
      </c>
    </row>
    <row r="70" spans="1:12" ht="12.75">
      <c r="A70">
        <v>53</v>
      </c>
      <c r="B70" s="2">
        <v>22.22222</v>
      </c>
      <c r="C70" s="2">
        <f t="shared" si="7"/>
        <v>1177.77766</v>
      </c>
      <c r="D70" s="2"/>
      <c r="E70" s="2"/>
      <c r="F70" s="2"/>
      <c r="G70" s="2"/>
      <c r="H70" s="2"/>
      <c r="J70">
        <f t="shared" si="8"/>
        <v>7.9E-07</v>
      </c>
      <c r="K70">
        <f t="shared" si="4"/>
        <v>14307953.428665016</v>
      </c>
      <c r="L70" s="2">
        <f t="shared" si="5"/>
        <v>11.303283208645363</v>
      </c>
    </row>
    <row r="71" spans="1:12" ht="12.75">
      <c r="A71">
        <v>67</v>
      </c>
      <c r="B71" s="2">
        <v>22.22222</v>
      </c>
      <c r="C71" s="2">
        <f t="shared" si="7"/>
        <v>1488.88874</v>
      </c>
      <c r="D71" s="2"/>
      <c r="E71" s="2"/>
      <c r="F71" s="2"/>
      <c r="G71" s="2"/>
      <c r="H71" s="2"/>
      <c r="J71">
        <f t="shared" si="8"/>
        <v>7.9E-07</v>
      </c>
      <c r="K71">
        <f t="shared" si="4"/>
        <v>24704099.736124765</v>
      </c>
      <c r="L71" s="2">
        <f t="shared" si="5"/>
        <v>19.516238791538562</v>
      </c>
    </row>
    <row r="72" spans="1:12" ht="12.75">
      <c r="A72">
        <v>57</v>
      </c>
      <c r="B72" s="2">
        <v>22.22222</v>
      </c>
      <c r="C72" s="2">
        <f t="shared" si="7"/>
        <v>1266.66654</v>
      </c>
      <c r="D72" s="2"/>
      <c r="E72" s="2"/>
      <c r="F72" s="2"/>
      <c r="G72" s="2"/>
      <c r="H72" s="2"/>
      <c r="J72">
        <f t="shared" si="8"/>
        <v>7.9E-07</v>
      </c>
      <c r="K72">
        <f t="shared" si="4"/>
        <v>16951305.677043874</v>
      </c>
      <c r="L72" s="2">
        <f t="shared" si="5"/>
        <v>13.39153148486466</v>
      </c>
    </row>
    <row r="73" spans="1:12" ht="12.75">
      <c r="A73">
        <v>52</v>
      </c>
      <c r="B73" s="2">
        <v>22.22222</v>
      </c>
      <c r="C73" s="2">
        <f t="shared" si="7"/>
        <v>1155.55544</v>
      </c>
      <c r="D73" s="2"/>
      <c r="E73" s="2"/>
      <c r="F73" s="2"/>
      <c r="G73" s="2"/>
      <c r="H73" s="2"/>
      <c r="J73">
        <f t="shared" si="8"/>
        <v>7.9E-07</v>
      </c>
      <c r="K73">
        <f t="shared" si="4"/>
        <v>13686819.263877174</v>
      </c>
      <c r="L73" s="2">
        <f t="shared" si="5"/>
        <v>10.812587218462967</v>
      </c>
    </row>
    <row r="74" spans="1:12" ht="12.75">
      <c r="A74">
        <v>72</v>
      </c>
      <c r="B74" s="2">
        <v>22.22222</v>
      </c>
      <c r="C74" s="2">
        <f t="shared" si="7"/>
        <v>1599.99984</v>
      </c>
      <c r="D74" s="2"/>
      <c r="E74" s="2"/>
      <c r="F74" s="2"/>
      <c r="G74" s="2"/>
      <c r="H74" s="2"/>
      <c r="J74">
        <f t="shared" si="8"/>
        <v>7.9E-07</v>
      </c>
      <c r="K74">
        <f t="shared" si="4"/>
        <v>29214567.305689838</v>
      </c>
      <c r="L74" s="2">
        <f t="shared" si="5"/>
        <v>23.07950817149497</v>
      </c>
    </row>
    <row r="75" spans="1:12" ht="12.75">
      <c r="A75">
        <v>63</v>
      </c>
      <c r="B75" s="2">
        <v>22.22222</v>
      </c>
      <c r="C75" s="2">
        <f t="shared" si="7"/>
        <v>1399.99986</v>
      </c>
      <c r="D75" s="2"/>
      <c r="E75" s="2"/>
      <c r="F75" s="2"/>
      <c r="G75" s="2"/>
      <c r="H75" s="2"/>
      <c r="J75">
        <f t="shared" si="8"/>
        <v>7.9E-07</v>
      </c>
      <c r="K75">
        <f t="shared" si="4"/>
        <v>21403175.960631326</v>
      </c>
      <c r="L75" s="2">
        <f t="shared" si="5"/>
        <v>16.908509008898747</v>
      </c>
    </row>
    <row r="76" spans="1:12" ht="12.75">
      <c r="A76">
        <v>59</v>
      </c>
      <c r="B76" s="2">
        <v>22.22222</v>
      </c>
      <c r="C76" s="2">
        <f t="shared" si="7"/>
        <v>1311.11098</v>
      </c>
      <c r="D76" s="2"/>
      <c r="E76" s="2"/>
      <c r="F76" s="2"/>
      <c r="G76" s="2"/>
      <c r="H76" s="2"/>
      <c r="J76">
        <f t="shared" si="8"/>
        <v>7.9E-07</v>
      </c>
      <c r="K76">
        <f t="shared" si="4"/>
        <v>18369609.696251944</v>
      </c>
      <c r="L76" s="2">
        <f t="shared" si="5"/>
        <v>14.511991660039035</v>
      </c>
    </row>
    <row r="77" spans="1:12" ht="12.75">
      <c r="A77">
        <v>52</v>
      </c>
      <c r="B77" s="2">
        <v>22.22222</v>
      </c>
      <c r="C77" s="2">
        <f t="shared" si="7"/>
        <v>1155.55544</v>
      </c>
      <c r="D77" s="2"/>
      <c r="E77" s="2"/>
      <c r="F77" s="2"/>
      <c r="G77" s="2"/>
      <c r="H77" s="2"/>
      <c r="J77">
        <f t="shared" si="8"/>
        <v>7.9E-07</v>
      </c>
      <c r="K77">
        <f t="shared" si="4"/>
        <v>13686819.263877174</v>
      </c>
      <c r="L77" s="2">
        <f t="shared" si="5"/>
        <v>10.812587218462967</v>
      </c>
    </row>
    <row r="78" spans="1:12" ht="12.75">
      <c r="A78">
        <v>60</v>
      </c>
      <c r="B78" s="2">
        <v>22.22222</v>
      </c>
      <c r="C78" s="2">
        <f t="shared" si="7"/>
        <v>1333.3332</v>
      </c>
      <c r="D78" s="2"/>
      <c r="E78" s="2"/>
      <c r="F78" s="2"/>
      <c r="G78" s="2"/>
      <c r="H78" s="2"/>
      <c r="J78">
        <f t="shared" si="8"/>
        <v>7.9E-07</v>
      </c>
      <c r="K78">
        <f t="shared" si="4"/>
        <v>19103245.4196366</v>
      </c>
      <c r="L78" s="2">
        <f t="shared" si="5"/>
        <v>15.091563881512913</v>
      </c>
    </row>
    <row r="79" spans="1:12" ht="12.75">
      <c r="A79">
        <v>55</v>
      </c>
      <c r="B79" s="2">
        <v>22.22222</v>
      </c>
      <c r="C79" s="2">
        <f t="shared" si="7"/>
        <v>1222.2221</v>
      </c>
      <c r="D79" s="2"/>
      <c r="E79" s="2"/>
      <c r="F79" s="2"/>
      <c r="G79" s="2"/>
      <c r="H79" s="2"/>
      <c r="J79">
        <f t="shared" si="8"/>
        <v>7.9E-07</v>
      </c>
      <c r="K79">
        <f t="shared" si="4"/>
        <v>15597672.891261373</v>
      </c>
      <c r="L79" s="2">
        <f t="shared" si="5"/>
        <v>12.322161584096484</v>
      </c>
    </row>
    <row r="80" spans="1:12" ht="12.75">
      <c r="A80">
        <v>61</v>
      </c>
      <c r="B80" s="2">
        <v>22.22222</v>
      </c>
      <c r="C80" s="2">
        <f t="shared" si="7"/>
        <v>1355.55542</v>
      </c>
      <c r="D80" s="2"/>
      <c r="E80" s="2"/>
      <c r="F80" s="2"/>
      <c r="G80" s="2"/>
      <c r="H80" s="2"/>
      <c r="J80">
        <f t="shared" si="8"/>
        <v>7.9E-07</v>
      </c>
      <c r="K80">
        <f t="shared" si="4"/>
        <v>19853325.23864191</v>
      </c>
      <c r="L80" s="2">
        <f t="shared" si="5"/>
        <v>15.684126938527108</v>
      </c>
    </row>
    <row r="81" spans="1:12" ht="12.75">
      <c r="A81">
        <v>51</v>
      </c>
      <c r="B81" s="2">
        <v>22.22222</v>
      </c>
      <c r="C81" s="2">
        <f t="shared" si="7"/>
        <v>1133.33322</v>
      </c>
      <c r="D81" s="2"/>
      <c r="E81" s="2"/>
      <c r="F81" s="2"/>
      <c r="G81" s="2"/>
      <c r="H81" s="2"/>
      <c r="J81">
        <f t="shared" si="8"/>
        <v>7.9E-07</v>
      </c>
      <c r="K81">
        <f t="shared" si="4"/>
        <v>13081370.674234347</v>
      </c>
      <c r="L81" s="2">
        <f t="shared" si="5"/>
        <v>10.334282832645133</v>
      </c>
    </row>
    <row r="82" spans="1:12" ht="12.75">
      <c r="A82">
        <v>52</v>
      </c>
      <c r="B82" s="2">
        <v>22.22222</v>
      </c>
      <c r="C82" s="2">
        <f t="shared" si="7"/>
        <v>1155.55544</v>
      </c>
      <c r="D82" s="2"/>
      <c r="E82" s="2"/>
      <c r="F82" s="2"/>
      <c r="G82" s="2"/>
      <c r="H82" s="2"/>
      <c r="J82">
        <f t="shared" si="8"/>
        <v>7.9E-07</v>
      </c>
      <c r="K82">
        <f t="shared" si="4"/>
        <v>13686819.263877174</v>
      </c>
      <c r="L82" s="2">
        <f t="shared" si="5"/>
        <v>10.812587218462967</v>
      </c>
    </row>
    <row r="83" spans="1:12" ht="12.75">
      <c r="A83">
        <v>70</v>
      </c>
      <c r="B83" s="2">
        <v>22.22222</v>
      </c>
      <c r="C83" s="2">
        <f t="shared" si="7"/>
        <v>1555.5554</v>
      </c>
      <c r="D83" s="2"/>
      <c r="E83" s="2"/>
      <c r="F83" s="2"/>
      <c r="G83" s="2"/>
      <c r="H83" s="2"/>
      <c r="J83">
        <f t="shared" si="8"/>
        <v>7.9E-07</v>
      </c>
      <c r="K83">
        <f t="shared" si="4"/>
        <v>27358556.226815548</v>
      </c>
      <c r="L83" s="2">
        <f t="shared" si="5"/>
        <v>21.61325941918428</v>
      </c>
    </row>
    <row r="84" spans="1:12" ht="12.75">
      <c r="A84">
        <v>59</v>
      </c>
      <c r="B84" s="2">
        <v>22.22222</v>
      </c>
      <c r="C84" s="2">
        <f t="shared" si="7"/>
        <v>1311.11098</v>
      </c>
      <c r="D84" s="2"/>
      <c r="E84" s="2"/>
      <c r="F84" s="2"/>
      <c r="G84" s="2"/>
      <c r="H84" s="2"/>
      <c r="J84">
        <f t="shared" si="8"/>
        <v>7.9E-07</v>
      </c>
      <c r="K84">
        <f t="shared" si="4"/>
        <v>18369609.696251944</v>
      </c>
      <c r="L84" s="2">
        <f t="shared" si="5"/>
        <v>14.511991660039035</v>
      </c>
    </row>
    <row r="85" spans="1:12" ht="12.75">
      <c r="A85">
        <v>53</v>
      </c>
      <c r="B85" s="2">
        <v>22.22222</v>
      </c>
      <c r="C85" s="2">
        <f t="shared" si="7"/>
        <v>1177.77766</v>
      </c>
      <c r="D85" s="2"/>
      <c r="E85" s="2"/>
      <c r="F85" s="2"/>
      <c r="G85" s="2"/>
      <c r="H85" s="2"/>
      <c r="J85">
        <f t="shared" si="8"/>
        <v>7.9E-07</v>
      </c>
      <c r="K85">
        <f t="shared" si="4"/>
        <v>14307953.428665016</v>
      </c>
      <c r="L85" s="2">
        <f t="shared" si="5"/>
        <v>11.303283208645363</v>
      </c>
    </row>
    <row r="86" spans="1:12" ht="12.75">
      <c r="A86">
        <v>58</v>
      </c>
      <c r="B86" s="2">
        <v>22.22222</v>
      </c>
      <c r="C86" s="2">
        <f t="shared" si="7"/>
        <v>1288.88876</v>
      </c>
      <c r="D86" s="2"/>
      <c r="E86" s="2"/>
      <c r="F86" s="2"/>
      <c r="G86" s="2"/>
      <c r="H86" s="2"/>
      <c r="J86">
        <f t="shared" si="8"/>
        <v>7.9E-07</v>
      </c>
      <c r="K86">
        <f t="shared" si="4"/>
        <v>17652327.11339211</v>
      </c>
      <c r="L86" s="2">
        <f t="shared" si="5"/>
        <v>13.945338419579766</v>
      </c>
    </row>
    <row r="87" spans="1:12" ht="12.75">
      <c r="A87">
        <v>69</v>
      </c>
      <c r="B87" s="2">
        <v>22.22222</v>
      </c>
      <c r="C87" s="2">
        <f t="shared" si="7"/>
        <v>1533.33318</v>
      </c>
      <c r="D87" s="2"/>
      <c r="E87" s="2"/>
      <c r="F87" s="2"/>
      <c r="G87" s="2"/>
      <c r="H87" s="2"/>
      <c r="J87">
        <f t="shared" si="8"/>
        <v>7.9E-07</v>
      </c>
      <c r="K87">
        <f aca="true" t="shared" si="9" ref="K87:K122">POWER(C87,2.33)</f>
        <v>26456544.679919302</v>
      </c>
      <c r="L87" s="2">
        <f aca="true" t="shared" si="10" ref="L87:L122">J87*K87</f>
        <v>20.900670297136248</v>
      </c>
    </row>
    <row r="88" spans="1:12" ht="12.75">
      <c r="A88">
        <v>37</v>
      </c>
      <c r="B88" s="2">
        <v>22.22222</v>
      </c>
      <c r="C88" s="2">
        <f t="shared" si="7"/>
        <v>822.22214</v>
      </c>
      <c r="D88" s="2"/>
      <c r="E88" s="2"/>
      <c r="F88" s="2"/>
      <c r="G88" s="2"/>
      <c r="H88" s="2"/>
      <c r="J88">
        <f t="shared" si="8"/>
        <v>7.9E-07</v>
      </c>
      <c r="K88">
        <f t="shared" si="9"/>
        <v>6193337.666455357</v>
      </c>
      <c r="L88" s="2">
        <f t="shared" si="10"/>
        <v>4.892736756499732</v>
      </c>
    </row>
    <row r="89" spans="1:12" ht="12.75">
      <c r="A89">
        <v>59</v>
      </c>
      <c r="B89" s="2">
        <v>22.22222</v>
      </c>
      <c r="C89" s="2">
        <f t="shared" si="7"/>
        <v>1311.11098</v>
      </c>
      <c r="D89" s="2"/>
      <c r="E89" s="2"/>
      <c r="F89" s="2"/>
      <c r="G89" s="2"/>
      <c r="H89" s="2"/>
      <c r="J89">
        <f t="shared" si="8"/>
        <v>7.9E-07</v>
      </c>
      <c r="K89">
        <f t="shared" si="9"/>
        <v>18369609.696251944</v>
      </c>
      <c r="L89" s="2">
        <f t="shared" si="10"/>
        <v>14.511991660039035</v>
      </c>
    </row>
    <row r="90" spans="1:12" ht="12.75">
      <c r="A90">
        <v>57</v>
      </c>
      <c r="B90" s="2">
        <v>22.22222</v>
      </c>
      <c r="C90" s="2">
        <f t="shared" si="7"/>
        <v>1266.66654</v>
      </c>
      <c r="D90" s="2"/>
      <c r="E90" s="2"/>
      <c r="F90" s="2"/>
      <c r="G90" s="2"/>
      <c r="H90" s="2"/>
      <c r="J90">
        <f t="shared" si="8"/>
        <v>7.9E-07</v>
      </c>
      <c r="K90">
        <f t="shared" si="9"/>
        <v>16951305.677043874</v>
      </c>
      <c r="L90" s="2">
        <f t="shared" si="10"/>
        <v>13.39153148486466</v>
      </c>
    </row>
    <row r="91" spans="1:12" ht="12.75">
      <c r="A91">
        <v>66</v>
      </c>
      <c r="B91" s="2">
        <v>22.22222</v>
      </c>
      <c r="C91" s="2">
        <f t="shared" si="7"/>
        <v>1466.66652</v>
      </c>
      <c r="D91" s="2"/>
      <c r="E91" s="2"/>
      <c r="F91" s="2"/>
      <c r="G91" s="2"/>
      <c r="H91" s="2"/>
      <c r="J91">
        <f t="shared" si="8"/>
        <v>7.9E-07</v>
      </c>
      <c r="K91">
        <f t="shared" si="9"/>
        <v>23853499.99353963</v>
      </c>
      <c r="L91" s="2">
        <f t="shared" si="10"/>
        <v>18.844264994896307</v>
      </c>
    </row>
    <row r="92" spans="1:12" ht="12.75">
      <c r="A92">
        <v>51</v>
      </c>
      <c r="B92" s="2">
        <v>22.22222</v>
      </c>
      <c r="C92" s="2">
        <f t="shared" si="7"/>
        <v>1133.33322</v>
      </c>
      <c r="D92" s="2"/>
      <c r="E92" s="2"/>
      <c r="F92" s="2"/>
      <c r="G92" s="2"/>
      <c r="H92" s="2"/>
      <c r="J92">
        <f t="shared" si="8"/>
        <v>7.9E-07</v>
      </c>
      <c r="K92">
        <f t="shared" si="9"/>
        <v>13081370.674234347</v>
      </c>
      <c r="L92" s="2">
        <f t="shared" si="10"/>
        <v>10.334282832645133</v>
      </c>
    </row>
    <row r="93" spans="1:12" ht="12.75">
      <c r="A93">
        <v>66</v>
      </c>
      <c r="B93" s="2">
        <v>22.22222</v>
      </c>
      <c r="C93" s="2">
        <f t="shared" si="7"/>
        <v>1466.66652</v>
      </c>
      <c r="D93" s="2"/>
      <c r="E93" s="2"/>
      <c r="F93" s="2"/>
      <c r="G93" s="2"/>
      <c r="H93" s="2"/>
      <c r="J93">
        <f t="shared" si="8"/>
        <v>7.9E-07</v>
      </c>
      <c r="K93">
        <f t="shared" si="9"/>
        <v>23853499.99353963</v>
      </c>
      <c r="L93" s="2">
        <f t="shared" si="10"/>
        <v>18.844264994896307</v>
      </c>
    </row>
    <row r="94" spans="1:12" ht="12.75">
      <c r="A94">
        <v>66</v>
      </c>
      <c r="B94" s="2">
        <v>22.22222</v>
      </c>
      <c r="C94" s="2">
        <f t="shared" si="7"/>
        <v>1466.66652</v>
      </c>
      <c r="D94" s="2"/>
      <c r="E94" s="2"/>
      <c r="F94" s="2"/>
      <c r="G94" s="2"/>
      <c r="H94" s="2"/>
      <c r="J94">
        <f t="shared" si="8"/>
        <v>7.9E-07</v>
      </c>
      <c r="K94">
        <f t="shared" si="9"/>
        <v>23853499.99353963</v>
      </c>
      <c r="L94" s="2">
        <f t="shared" si="10"/>
        <v>18.844264994896307</v>
      </c>
    </row>
    <row r="95" spans="1:12" ht="12.75">
      <c r="A95">
        <v>60</v>
      </c>
      <c r="B95" s="2">
        <v>22.22222</v>
      </c>
      <c r="C95" s="2">
        <f t="shared" si="7"/>
        <v>1333.3332</v>
      </c>
      <c r="D95" s="2"/>
      <c r="E95" s="2"/>
      <c r="F95" s="2"/>
      <c r="G95" s="2"/>
      <c r="H95" s="2"/>
      <c r="J95">
        <f t="shared" si="8"/>
        <v>7.9E-07</v>
      </c>
      <c r="K95">
        <f t="shared" si="9"/>
        <v>19103245.4196366</v>
      </c>
      <c r="L95" s="2">
        <f t="shared" si="10"/>
        <v>15.091563881512913</v>
      </c>
    </row>
    <row r="96" spans="1:12" ht="12.75">
      <c r="A96">
        <v>62</v>
      </c>
      <c r="B96" s="2">
        <v>22.22222</v>
      </c>
      <c r="C96" s="2">
        <f t="shared" si="7"/>
        <v>1377.77764</v>
      </c>
      <c r="D96" s="2"/>
      <c r="E96" s="2"/>
      <c r="F96" s="2"/>
      <c r="G96" s="2"/>
      <c r="H96" s="2"/>
      <c r="J96">
        <f t="shared" si="8"/>
        <v>7.9E-07</v>
      </c>
      <c r="K96">
        <f t="shared" si="9"/>
        <v>20619939.098208524</v>
      </c>
      <c r="L96" s="2">
        <f t="shared" si="10"/>
        <v>16.289751887584732</v>
      </c>
    </row>
    <row r="97" spans="1:12" ht="12.75">
      <c r="A97">
        <v>65</v>
      </c>
      <c r="B97" s="2">
        <v>22.22222</v>
      </c>
      <c r="C97" s="2">
        <f t="shared" si="7"/>
        <v>1444.4443</v>
      </c>
      <c r="D97" s="2"/>
      <c r="E97" s="2"/>
      <c r="F97" s="2"/>
      <c r="G97" s="2"/>
      <c r="H97" s="2"/>
      <c r="J97">
        <f t="shared" si="8"/>
        <v>7.9E-07</v>
      </c>
      <c r="K97">
        <f t="shared" si="9"/>
        <v>23019869.78687148</v>
      </c>
      <c r="L97" s="2">
        <f t="shared" si="10"/>
        <v>18.18569713162847</v>
      </c>
    </row>
    <row r="98" spans="1:12" ht="12.75">
      <c r="A98">
        <v>64</v>
      </c>
      <c r="B98" s="2">
        <v>22.22222</v>
      </c>
      <c r="C98" s="2">
        <f t="shared" si="7"/>
        <v>1422.22208</v>
      </c>
      <c r="D98" s="2"/>
      <c r="E98" s="2"/>
      <c r="F98" s="2"/>
      <c r="G98" s="2"/>
      <c r="H98" s="2"/>
      <c r="J98">
        <f t="shared" si="8"/>
        <v>7.9E-07</v>
      </c>
      <c r="K98">
        <f t="shared" si="9"/>
        <v>22203123.83189043</v>
      </c>
      <c r="L98" s="2">
        <f t="shared" si="10"/>
        <v>17.54046782719344</v>
      </c>
    </row>
    <row r="99" spans="1:12" ht="12.75">
      <c r="A99">
        <v>64</v>
      </c>
      <c r="B99" s="2">
        <v>22.22222</v>
      </c>
      <c r="C99" s="2">
        <f t="shared" si="7"/>
        <v>1422.22208</v>
      </c>
      <c r="D99" s="2"/>
      <c r="E99" s="2"/>
      <c r="F99" s="2"/>
      <c r="G99" s="2"/>
      <c r="H99" s="2"/>
      <c r="J99">
        <f t="shared" si="8"/>
        <v>7.9E-07</v>
      </c>
      <c r="K99">
        <f t="shared" si="9"/>
        <v>22203123.83189043</v>
      </c>
      <c r="L99" s="2">
        <f t="shared" si="10"/>
        <v>17.54046782719344</v>
      </c>
    </row>
    <row r="100" spans="1:12" ht="12.75">
      <c r="A100">
        <v>67</v>
      </c>
      <c r="B100" s="2">
        <v>22.22222</v>
      </c>
      <c r="C100" s="2">
        <f aca="true" t="shared" si="11" ref="C100:C122">B100*A100</f>
        <v>1488.88874</v>
      </c>
      <c r="D100" s="2"/>
      <c r="E100" s="2"/>
      <c r="F100" s="2"/>
      <c r="G100" s="2"/>
      <c r="H100" s="2"/>
      <c r="J100">
        <f t="shared" si="8"/>
        <v>7.9E-07</v>
      </c>
      <c r="K100">
        <f t="shared" si="9"/>
        <v>24704099.736124765</v>
      </c>
      <c r="L100" s="2">
        <f t="shared" si="10"/>
        <v>19.516238791538562</v>
      </c>
    </row>
    <row r="101" spans="1:12" ht="12.75">
      <c r="A101">
        <v>65</v>
      </c>
      <c r="B101" s="2">
        <v>22.22222</v>
      </c>
      <c r="C101" s="2">
        <f t="shared" si="11"/>
        <v>1444.4443</v>
      </c>
      <c r="D101" s="2"/>
      <c r="E101" s="2"/>
      <c r="F101" s="2"/>
      <c r="G101" s="2"/>
      <c r="H101" s="2"/>
      <c r="J101">
        <f t="shared" si="8"/>
        <v>7.9E-07</v>
      </c>
      <c r="K101">
        <f t="shared" si="9"/>
        <v>23019869.78687148</v>
      </c>
      <c r="L101" s="2">
        <f t="shared" si="10"/>
        <v>18.18569713162847</v>
      </c>
    </row>
    <row r="102" spans="1:12" ht="12.75">
      <c r="A102">
        <v>60</v>
      </c>
      <c r="B102" s="2">
        <v>22.22222</v>
      </c>
      <c r="C102" s="2">
        <f t="shared" si="11"/>
        <v>1333.3332</v>
      </c>
      <c r="D102" s="2"/>
      <c r="E102" s="2"/>
      <c r="F102" s="2"/>
      <c r="G102" s="2"/>
      <c r="H102" s="2"/>
      <c r="J102">
        <f t="shared" si="8"/>
        <v>7.9E-07</v>
      </c>
      <c r="K102">
        <f t="shared" si="9"/>
        <v>19103245.4196366</v>
      </c>
      <c r="L102" s="2">
        <f t="shared" si="10"/>
        <v>15.091563881512913</v>
      </c>
    </row>
    <row r="103" spans="1:12" ht="12.75">
      <c r="A103">
        <v>68</v>
      </c>
      <c r="B103" s="2">
        <v>22.22222</v>
      </c>
      <c r="C103" s="2">
        <f t="shared" si="11"/>
        <v>1511.11096</v>
      </c>
      <c r="D103" s="2"/>
      <c r="E103" s="2"/>
      <c r="F103" s="2"/>
      <c r="G103" s="2"/>
      <c r="H103" s="2"/>
      <c r="J103">
        <f t="shared" si="8"/>
        <v>7.9E-07</v>
      </c>
      <c r="K103">
        <f t="shared" si="9"/>
        <v>25571753.437373552</v>
      </c>
      <c r="L103" s="2">
        <f t="shared" si="10"/>
        <v>20.201685215525107</v>
      </c>
    </row>
    <row r="104" spans="1:12" ht="12.75">
      <c r="A104">
        <v>61</v>
      </c>
      <c r="B104" s="2">
        <v>22.22222</v>
      </c>
      <c r="C104" s="2">
        <f t="shared" si="11"/>
        <v>1355.55542</v>
      </c>
      <c r="D104" s="2"/>
      <c r="E104" s="2"/>
      <c r="F104" s="2"/>
      <c r="G104" s="2"/>
      <c r="H104" s="2"/>
      <c r="J104">
        <f t="shared" si="8"/>
        <v>7.9E-07</v>
      </c>
      <c r="K104">
        <f t="shared" si="9"/>
        <v>19853325.23864191</v>
      </c>
      <c r="L104" s="2">
        <f t="shared" si="10"/>
        <v>15.684126938527108</v>
      </c>
    </row>
    <row r="105" spans="1:12" ht="12.75">
      <c r="A105">
        <v>57</v>
      </c>
      <c r="B105" s="2">
        <v>22.22222</v>
      </c>
      <c r="C105" s="2">
        <f t="shared" si="11"/>
        <v>1266.66654</v>
      </c>
      <c r="D105" s="2"/>
      <c r="E105" s="2"/>
      <c r="F105" s="2"/>
      <c r="G105" s="2"/>
      <c r="H105" s="2"/>
      <c r="J105">
        <f t="shared" si="8"/>
        <v>7.9E-07</v>
      </c>
      <c r="K105">
        <f t="shared" si="9"/>
        <v>16951305.677043874</v>
      </c>
      <c r="L105" s="2">
        <f t="shared" si="10"/>
        <v>13.39153148486466</v>
      </c>
    </row>
    <row r="106" spans="1:12" ht="12.75">
      <c r="A106">
        <v>64</v>
      </c>
      <c r="B106" s="2">
        <v>22.22222</v>
      </c>
      <c r="C106" s="2">
        <f t="shared" si="11"/>
        <v>1422.22208</v>
      </c>
      <c r="D106" s="2"/>
      <c r="E106" s="2"/>
      <c r="F106" s="2"/>
      <c r="G106" s="2"/>
      <c r="H106" s="2"/>
      <c r="J106">
        <f t="shared" si="8"/>
        <v>7.9E-07</v>
      </c>
      <c r="K106">
        <f t="shared" si="9"/>
        <v>22203123.83189043</v>
      </c>
      <c r="L106" s="2">
        <f t="shared" si="10"/>
        <v>17.54046782719344</v>
      </c>
    </row>
    <row r="107" spans="1:12" ht="12.75">
      <c r="A107">
        <v>46</v>
      </c>
      <c r="B107" s="2">
        <v>22.22222</v>
      </c>
      <c r="C107" s="2">
        <f t="shared" si="11"/>
        <v>1022.22212</v>
      </c>
      <c r="D107" s="2"/>
      <c r="E107" s="2"/>
      <c r="F107" s="2"/>
      <c r="G107" s="2"/>
      <c r="H107" s="2"/>
      <c r="J107">
        <f t="shared" si="8"/>
        <v>7.9E-07</v>
      </c>
      <c r="K107">
        <f t="shared" si="9"/>
        <v>10285857.173361503</v>
      </c>
      <c r="L107" s="2">
        <f t="shared" si="10"/>
        <v>8.125827166955586</v>
      </c>
    </row>
    <row r="108" spans="1:12" ht="12.75">
      <c r="A108">
        <v>58</v>
      </c>
      <c r="B108" s="2">
        <v>22.22222</v>
      </c>
      <c r="C108" s="2">
        <f t="shared" si="11"/>
        <v>1288.88876</v>
      </c>
      <c r="D108" s="2"/>
      <c r="E108" s="2"/>
      <c r="F108" s="2"/>
      <c r="G108" s="2"/>
      <c r="H108" s="2"/>
      <c r="J108">
        <f t="shared" si="8"/>
        <v>7.9E-07</v>
      </c>
      <c r="K108">
        <f t="shared" si="9"/>
        <v>17652327.11339211</v>
      </c>
      <c r="L108" s="2">
        <f t="shared" si="10"/>
        <v>13.945338419579766</v>
      </c>
    </row>
    <row r="109" spans="1:12" ht="12.75">
      <c r="A109">
        <v>57</v>
      </c>
      <c r="B109" s="2">
        <v>22.22222</v>
      </c>
      <c r="C109" s="2">
        <f t="shared" si="11"/>
        <v>1266.66654</v>
      </c>
      <c r="D109" s="2"/>
      <c r="E109" s="2"/>
      <c r="F109" s="2"/>
      <c r="G109" s="2"/>
      <c r="H109" s="2"/>
      <c r="J109">
        <f t="shared" si="8"/>
        <v>7.9E-07</v>
      </c>
      <c r="K109">
        <f t="shared" si="9"/>
        <v>16951305.677043874</v>
      </c>
      <c r="L109" s="2">
        <f t="shared" si="10"/>
        <v>13.39153148486466</v>
      </c>
    </row>
    <row r="110" spans="1:12" ht="12.75">
      <c r="A110">
        <v>67</v>
      </c>
      <c r="B110" s="2">
        <v>22.22222</v>
      </c>
      <c r="C110" s="2">
        <f t="shared" si="11"/>
        <v>1488.88874</v>
      </c>
      <c r="D110" s="2"/>
      <c r="E110" s="2"/>
      <c r="F110" s="2"/>
      <c r="G110" s="2"/>
      <c r="H110" s="2"/>
      <c r="J110">
        <f t="shared" si="8"/>
        <v>7.9E-07</v>
      </c>
      <c r="K110">
        <f t="shared" si="9"/>
        <v>24704099.736124765</v>
      </c>
      <c r="L110" s="2">
        <f t="shared" si="10"/>
        <v>19.516238791538562</v>
      </c>
    </row>
    <row r="111" spans="1:12" ht="12.75">
      <c r="A111">
        <v>61</v>
      </c>
      <c r="B111" s="2">
        <v>22.22222</v>
      </c>
      <c r="C111" s="2">
        <f t="shared" si="11"/>
        <v>1355.55542</v>
      </c>
      <c r="D111" s="2"/>
      <c r="E111" s="2"/>
      <c r="F111" s="2"/>
      <c r="G111" s="2"/>
      <c r="H111" s="2"/>
      <c r="J111">
        <f t="shared" si="8"/>
        <v>7.9E-07</v>
      </c>
      <c r="K111">
        <f t="shared" si="9"/>
        <v>19853325.23864191</v>
      </c>
      <c r="L111" s="2">
        <f t="shared" si="10"/>
        <v>15.684126938527108</v>
      </c>
    </row>
    <row r="112" spans="1:12" ht="12.75">
      <c r="A112">
        <v>32</v>
      </c>
      <c r="B112" s="2">
        <v>22.22222</v>
      </c>
      <c r="C112" s="2">
        <f t="shared" si="11"/>
        <v>711.11104</v>
      </c>
      <c r="D112" s="2"/>
      <c r="E112" s="2"/>
      <c r="F112" s="2"/>
      <c r="G112" s="2"/>
      <c r="H112" s="2"/>
      <c r="J112">
        <f t="shared" si="8"/>
        <v>7.9E-07</v>
      </c>
      <c r="K112">
        <f t="shared" si="9"/>
        <v>4415848.765399283</v>
      </c>
      <c r="L112" s="2">
        <f t="shared" si="10"/>
        <v>3.488520524665433</v>
      </c>
    </row>
    <row r="113" spans="1:12" ht="12.75">
      <c r="A113">
        <v>67</v>
      </c>
      <c r="B113" s="2">
        <v>22.22222</v>
      </c>
      <c r="C113" s="2">
        <f t="shared" si="11"/>
        <v>1488.88874</v>
      </c>
      <c r="D113" s="2"/>
      <c r="E113" s="2"/>
      <c r="F113" s="2"/>
      <c r="G113" s="2"/>
      <c r="H113" s="2"/>
      <c r="J113">
        <f t="shared" si="8"/>
        <v>7.9E-07</v>
      </c>
      <c r="K113">
        <f t="shared" si="9"/>
        <v>24704099.736124765</v>
      </c>
      <c r="L113" s="2">
        <f t="shared" si="10"/>
        <v>19.516238791538562</v>
      </c>
    </row>
    <row r="114" spans="1:12" ht="12.75">
      <c r="A114">
        <v>49</v>
      </c>
      <c r="B114" s="2">
        <v>22.22222</v>
      </c>
      <c r="C114" s="2">
        <f t="shared" si="11"/>
        <v>1088.88878</v>
      </c>
      <c r="D114" s="2"/>
      <c r="E114" s="2"/>
      <c r="F114" s="2"/>
      <c r="G114" s="2"/>
      <c r="H114" s="2"/>
      <c r="J114">
        <f t="shared" si="8"/>
        <v>7.9E-07</v>
      </c>
      <c r="K114">
        <f t="shared" si="9"/>
        <v>11917128.113066481</v>
      </c>
      <c r="L114" s="2">
        <f t="shared" si="10"/>
        <v>9.41453120932252</v>
      </c>
    </row>
    <row r="115" spans="1:12" ht="12.75">
      <c r="A115">
        <v>60</v>
      </c>
      <c r="B115" s="2">
        <v>22.22222</v>
      </c>
      <c r="C115" s="2">
        <f t="shared" si="11"/>
        <v>1333.3332</v>
      </c>
      <c r="D115" s="2"/>
      <c r="E115" s="2"/>
      <c r="F115" s="2"/>
      <c r="G115" s="2"/>
      <c r="H115" s="2"/>
      <c r="J115">
        <f t="shared" si="8"/>
        <v>7.9E-07</v>
      </c>
      <c r="K115">
        <f t="shared" si="9"/>
        <v>19103245.4196366</v>
      </c>
      <c r="L115" s="2">
        <f t="shared" si="10"/>
        <v>15.091563881512913</v>
      </c>
    </row>
    <row r="116" spans="1:12" ht="12.75">
      <c r="A116">
        <v>64</v>
      </c>
      <c r="B116" s="2">
        <v>22.22222</v>
      </c>
      <c r="C116" s="2">
        <f t="shared" si="11"/>
        <v>1422.22208</v>
      </c>
      <c r="D116" s="2"/>
      <c r="E116" s="2"/>
      <c r="F116" s="2"/>
      <c r="G116" s="2"/>
      <c r="H116" s="2"/>
      <c r="J116">
        <f t="shared" si="8"/>
        <v>7.9E-07</v>
      </c>
      <c r="K116">
        <f t="shared" si="9"/>
        <v>22203123.83189043</v>
      </c>
      <c r="L116" s="2">
        <f t="shared" si="10"/>
        <v>17.54046782719344</v>
      </c>
    </row>
    <row r="117" spans="1:12" ht="12.75">
      <c r="A117">
        <v>66</v>
      </c>
      <c r="B117" s="2">
        <v>22.22222</v>
      </c>
      <c r="C117" s="2">
        <f t="shared" si="11"/>
        <v>1466.66652</v>
      </c>
      <c r="D117" s="2"/>
      <c r="E117" s="2"/>
      <c r="F117" s="2"/>
      <c r="G117" s="2"/>
      <c r="H117" s="2"/>
      <c r="J117">
        <f t="shared" si="8"/>
        <v>7.9E-07</v>
      </c>
      <c r="K117">
        <f t="shared" si="9"/>
        <v>23853499.99353963</v>
      </c>
      <c r="L117" s="2">
        <f t="shared" si="10"/>
        <v>18.844264994896307</v>
      </c>
    </row>
    <row r="118" spans="1:12" ht="12.75">
      <c r="A118">
        <v>47</v>
      </c>
      <c r="B118" s="2">
        <v>22.22222</v>
      </c>
      <c r="C118" s="2">
        <f t="shared" si="11"/>
        <v>1044.44434</v>
      </c>
      <c r="D118" s="2"/>
      <c r="E118" s="2"/>
      <c r="F118" s="2"/>
      <c r="G118" s="2"/>
      <c r="H118" s="2"/>
      <c r="J118">
        <f t="shared" si="8"/>
        <v>7.9E-07</v>
      </c>
      <c r="K118">
        <f t="shared" si="9"/>
        <v>10814408.008279564</v>
      </c>
      <c r="L118" s="2">
        <f t="shared" si="10"/>
        <v>8.543382326540854</v>
      </c>
    </row>
    <row r="119" spans="1:12" ht="12.75">
      <c r="A119">
        <v>56</v>
      </c>
      <c r="B119" s="2">
        <v>22.22222</v>
      </c>
      <c r="C119" s="2">
        <f t="shared" si="11"/>
        <v>1244.44432</v>
      </c>
      <c r="D119" s="2"/>
      <c r="E119" s="2"/>
      <c r="F119" s="2"/>
      <c r="G119" s="2"/>
      <c r="H119" s="2"/>
      <c r="J119">
        <f t="shared" si="8"/>
        <v>7.9E-07</v>
      </c>
      <c r="K119">
        <f t="shared" si="9"/>
        <v>16266452.32418295</v>
      </c>
      <c r="L119" s="2">
        <f t="shared" si="10"/>
        <v>12.85049733610453</v>
      </c>
    </row>
    <row r="120" spans="1:12" ht="12.75">
      <c r="A120">
        <v>63</v>
      </c>
      <c r="B120" s="2">
        <v>22.22222</v>
      </c>
      <c r="C120" s="2">
        <f t="shared" si="11"/>
        <v>1399.99986</v>
      </c>
      <c r="D120" s="2"/>
      <c r="E120" s="2"/>
      <c r="F120" s="2"/>
      <c r="G120" s="2"/>
      <c r="H120" s="2"/>
      <c r="J120">
        <f t="shared" si="8"/>
        <v>7.9E-07</v>
      </c>
      <c r="K120">
        <f t="shared" si="9"/>
        <v>21403175.960631326</v>
      </c>
      <c r="L120" s="2">
        <f t="shared" si="10"/>
        <v>16.908509008898747</v>
      </c>
    </row>
    <row r="121" spans="1:12" ht="12.75">
      <c r="A121">
        <v>58</v>
      </c>
      <c r="B121" s="2">
        <v>22.22222</v>
      </c>
      <c r="C121" s="2">
        <f t="shared" si="11"/>
        <v>1288.88876</v>
      </c>
      <c r="D121" s="2"/>
      <c r="E121" s="2"/>
      <c r="F121" s="2"/>
      <c r="G121" s="2"/>
      <c r="H121" s="2"/>
      <c r="J121">
        <f t="shared" si="8"/>
        <v>7.9E-07</v>
      </c>
      <c r="K121">
        <f t="shared" si="9"/>
        <v>17652327.11339211</v>
      </c>
      <c r="L121" s="2">
        <f t="shared" si="10"/>
        <v>13.945338419579766</v>
      </c>
    </row>
    <row r="122" spans="1:12" ht="12.75">
      <c r="A122">
        <v>66</v>
      </c>
      <c r="B122" s="2">
        <v>22.22222</v>
      </c>
      <c r="C122" s="2">
        <f t="shared" si="11"/>
        <v>1466.66652</v>
      </c>
      <c r="D122" s="2"/>
      <c r="E122" s="2"/>
      <c r="F122" s="2"/>
      <c r="G122" s="2"/>
      <c r="H122" s="2"/>
      <c r="J122">
        <f t="shared" si="8"/>
        <v>7.9E-07</v>
      </c>
      <c r="K122">
        <f t="shared" si="9"/>
        <v>23853499.99353963</v>
      </c>
      <c r="L122" s="2">
        <f t="shared" si="10"/>
        <v>18.844264994896307</v>
      </c>
    </row>
    <row r="123" spans="2:12" ht="12.75">
      <c r="B123" s="2"/>
      <c r="C123" s="2">
        <f>SUM(C4:C122)</f>
        <v>159155.53963999994</v>
      </c>
      <c r="D123" s="2"/>
      <c r="E123" s="2"/>
      <c r="F123" s="2"/>
      <c r="G123" s="2"/>
      <c r="H123" s="2"/>
      <c r="J123">
        <v>119</v>
      </c>
      <c r="L123" s="2">
        <f>SUM(L4:L122)</f>
        <v>1847.536730094684</v>
      </c>
    </row>
    <row r="124" spans="2:14" ht="12.75">
      <c r="B124" s="2"/>
      <c r="C124" s="2"/>
      <c r="D124" s="2"/>
      <c r="E124" s="2"/>
      <c r="F124" s="2"/>
      <c r="I124" s="2"/>
      <c r="J124" s="2"/>
      <c r="K124" s="2"/>
      <c r="L124" s="2"/>
      <c r="M124" s="2"/>
      <c r="N124" s="2"/>
    </row>
    <row r="125" spans="1:13" ht="12.75">
      <c r="A125" s="2"/>
      <c r="B125" t="s">
        <v>7</v>
      </c>
      <c r="C125" s="2">
        <v>119</v>
      </c>
      <c r="D125" s="2"/>
      <c r="E125" s="2"/>
      <c r="F125" s="2"/>
      <c r="G125" s="2"/>
      <c r="H125" s="2"/>
      <c r="I125" s="2"/>
      <c r="J125" s="2"/>
      <c r="K125" s="2"/>
      <c r="L125" s="2">
        <f>L123/J123</f>
        <v>15.525518740291462</v>
      </c>
      <c r="M125" s="2"/>
    </row>
    <row r="126" spans="1:13" ht="12.75">
      <c r="A126" s="2"/>
      <c r="B126" t="s">
        <v>8</v>
      </c>
      <c r="C126" s="2"/>
      <c r="D126">
        <f>C123/C125</f>
        <v>1337.4415095798315</v>
      </c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t="s">
        <v>11</v>
      </c>
      <c r="C127" s="2">
        <v>1356</v>
      </c>
      <c r="F127" s="2"/>
      <c r="G127" s="2"/>
      <c r="H127" s="2"/>
      <c r="I127" s="2"/>
      <c r="J127" s="2"/>
      <c r="K127" s="2"/>
      <c r="L127" s="2">
        <v>15.5255</v>
      </c>
      <c r="M127" s="2"/>
    </row>
    <row r="128" spans="1:12" ht="12.75">
      <c r="A128" s="2"/>
      <c r="G128" s="2"/>
      <c r="H128" s="2"/>
      <c r="K128" s="2"/>
      <c r="L128" s="2"/>
    </row>
    <row r="129" spans="2:12" ht="12.75">
      <c r="B129" s="2"/>
      <c r="C129" s="2"/>
      <c r="G129" s="2"/>
      <c r="H129" s="3"/>
      <c r="K129" s="3"/>
      <c r="L129" s="2"/>
    </row>
    <row r="130" spans="2:12" ht="12.75">
      <c r="B130" s="2" t="s">
        <v>7</v>
      </c>
      <c r="C130" s="2">
        <v>119</v>
      </c>
      <c r="G130" s="2"/>
      <c r="H130" s="3"/>
      <c r="K130" s="3"/>
      <c r="L130" s="2"/>
    </row>
    <row r="131" spans="2:12" ht="12.75">
      <c r="B131" s="2" t="s">
        <v>8</v>
      </c>
      <c r="C131" s="2">
        <f>AVERAGE(C4:C122)</f>
        <v>1337.4415095798315</v>
      </c>
      <c r="E131">
        <f>AVERAGE(C4:C122)</f>
        <v>1337.4415095798315</v>
      </c>
      <c r="F131" t="s">
        <v>9</v>
      </c>
      <c r="G131">
        <v>1337</v>
      </c>
      <c r="L131" s="2"/>
    </row>
    <row r="132" spans="2:13" ht="12.75">
      <c r="B132" s="2" t="s">
        <v>11</v>
      </c>
      <c r="C132" s="2">
        <f>MEDIAN(C4:C122)</f>
        <v>1377.77764</v>
      </c>
      <c r="D132">
        <f>MEDIAN(C4:C122)</f>
        <v>1377.77764</v>
      </c>
      <c r="E132">
        <f>MEDIAN(C4:C122)</f>
        <v>1377.77764</v>
      </c>
      <c r="F132" t="s">
        <v>9</v>
      </c>
      <c r="G132">
        <v>1378</v>
      </c>
      <c r="H132" s="2"/>
      <c r="I132" s="2"/>
      <c r="J132" s="2"/>
      <c r="K132" s="2"/>
      <c r="L132" s="2"/>
      <c r="M132" s="2"/>
    </row>
    <row r="133" spans="2:14" ht="12.75">
      <c r="B133" t="s">
        <v>13</v>
      </c>
      <c r="C133" s="2"/>
      <c r="F133" t="s">
        <v>9</v>
      </c>
      <c r="H133" s="2"/>
      <c r="I133" s="2"/>
      <c r="J133" s="2"/>
      <c r="K133" s="2"/>
      <c r="L133" s="2"/>
      <c r="M133" s="2"/>
      <c r="N133" s="2"/>
    </row>
    <row r="134" spans="3:14" ht="12.75">
      <c r="C134" s="2"/>
      <c r="D134" s="2"/>
      <c r="H134" s="2"/>
      <c r="I134" s="2"/>
      <c r="J134" s="2"/>
      <c r="K134" s="2"/>
      <c r="L134" s="2"/>
      <c r="M134" s="2"/>
      <c r="N134" s="2"/>
    </row>
    <row r="135" spans="5:14" ht="12.75">
      <c r="E135" s="3"/>
      <c r="H135" s="2"/>
      <c r="I135" s="2"/>
      <c r="J135" s="2"/>
      <c r="K135" s="2"/>
      <c r="L135" s="2"/>
      <c r="M135" s="2"/>
      <c r="N135" s="2"/>
    </row>
    <row r="136" spans="1:14" ht="12.75">
      <c r="A136" s="2"/>
      <c r="C136" s="2"/>
      <c r="D136" s="2"/>
      <c r="E136" s="3"/>
      <c r="H136" s="2"/>
      <c r="J136" s="2"/>
      <c r="K136" s="2"/>
      <c r="L136" s="2"/>
      <c r="N136" s="2"/>
    </row>
    <row r="137" spans="1:14" ht="12.75">
      <c r="A137" s="2"/>
      <c r="D137" s="2"/>
      <c r="H137" s="2"/>
      <c r="J137" s="2"/>
      <c r="K137" s="2"/>
      <c r="L137" s="2"/>
      <c r="N137" s="2"/>
    </row>
    <row r="138" spans="1:14" ht="12.75">
      <c r="A138" s="2"/>
      <c r="D138" s="2"/>
      <c r="K138" s="2"/>
      <c r="L138" s="2"/>
      <c r="N138" s="2"/>
    </row>
    <row r="139" spans="1:12" ht="12.75">
      <c r="A139" s="2"/>
      <c r="D139" s="2"/>
      <c r="K139" s="2"/>
      <c r="L139" s="2"/>
    </row>
    <row r="140" spans="1:4" ht="12.75">
      <c r="A140" s="2"/>
      <c r="D140" s="2"/>
    </row>
    <row r="141" spans="1:4" ht="12.75">
      <c r="A141" s="2"/>
      <c r="D141" s="2"/>
    </row>
    <row r="142" spans="1:4" ht="12.75">
      <c r="A142" s="2"/>
      <c r="D142" s="2"/>
    </row>
    <row r="143" spans="1:4" ht="12.75">
      <c r="A143" s="2"/>
      <c r="D143" s="2"/>
    </row>
    <row r="144" spans="1:4" ht="12.75">
      <c r="A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ht="12.75">
      <c r="D165" s="2"/>
    </row>
    <row r="166" ht="12.75">
      <c r="D166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A1">
      <selection activeCell="A4" sqref="A4:A26"/>
    </sheetView>
  </sheetViews>
  <sheetFormatPr defaultColWidth="11.421875" defaultRowHeight="12.75"/>
  <sheetData>
    <row r="1" spans="2:7" ht="12.75">
      <c r="B1" t="s">
        <v>1</v>
      </c>
      <c r="C1" s="1">
        <v>36673</v>
      </c>
      <c r="E1" t="s">
        <v>19</v>
      </c>
      <c r="G1">
        <v>36</v>
      </c>
    </row>
    <row r="2" spans="2:13" ht="12.75">
      <c r="B2" t="s">
        <v>23</v>
      </c>
      <c r="C2" t="s">
        <v>4</v>
      </c>
      <c r="D2" t="s">
        <v>5</v>
      </c>
      <c r="E2" t="s">
        <v>6</v>
      </c>
      <c r="G2">
        <v>38</v>
      </c>
      <c r="L2" s="2"/>
      <c r="M2" s="2"/>
    </row>
    <row r="3" ht="12.75">
      <c r="G3">
        <v>62</v>
      </c>
    </row>
    <row r="4" spans="2:15" ht="12.75">
      <c r="B4" s="2">
        <v>22.22222</v>
      </c>
      <c r="C4" s="2">
        <f aca="true" t="shared" si="0" ref="C4:C19">B4*A4</f>
        <v>0</v>
      </c>
      <c r="D4">
        <v>1156.65</v>
      </c>
      <c r="E4" s="2">
        <f aca="true" t="shared" si="1" ref="E4:E19">C4-D4</f>
        <v>-1156.65</v>
      </c>
      <c r="F4" s="2">
        <f aca="true" t="shared" si="2" ref="F4:F19">E4*E4</f>
        <v>1337839.2225000001</v>
      </c>
      <c r="G4">
        <v>51</v>
      </c>
      <c r="H4" s="2"/>
      <c r="J4" s="2"/>
      <c r="K4" s="2"/>
      <c r="L4" s="2"/>
      <c r="N4" s="2"/>
      <c r="O4" s="2"/>
    </row>
    <row r="5" spans="2:15" ht="12.75">
      <c r="B5" s="2">
        <v>22.22222</v>
      </c>
      <c r="C5" s="2">
        <f t="shared" si="0"/>
        <v>0</v>
      </c>
      <c r="D5">
        <v>1156.65</v>
      </c>
      <c r="E5" s="2">
        <f t="shared" si="1"/>
        <v>-1156.65</v>
      </c>
      <c r="F5" s="2">
        <f t="shared" si="2"/>
        <v>1337839.2225000001</v>
      </c>
      <c r="G5">
        <v>62</v>
      </c>
      <c r="H5" s="2"/>
      <c r="J5" s="2"/>
      <c r="K5" s="2"/>
      <c r="L5" s="2"/>
      <c r="N5" s="2"/>
      <c r="O5" s="2"/>
    </row>
    <row r="6" spans="2:15" ht="12.75">
      <c r="B6" s="2">
        <v>22.22222</v>
      </c>
      <c r="C6" s="2">
        <f t="shared" si="0"/>
        <v>0</v>
      </c>
      <c r="D6">
        <v>1156.65</v>
      </c>
      <c r="E6" s="2">
        <f t="shared" si="1"/>
        <v>-1156.65</v>
      </c>
      <c r="F6" s="2">
        <f t="shared" si="2"/>
        <v>1337839.2225000001</v>
      </c>
      <c r="G6">
        <v>57</v>
      </c>
      <c r="H6" s="2"/>
      <c r="J6" s="2"/>
      <c r="K6" s="2"/>
      <c r="L6" s="2"/>
      <c r="N6" s="2"/>
      <c r="O6" s="2"/>
    </row>
    <row r="7" spans="2:15" ht="12.75">
      <c r="B7" s="2">
        <v>22.22222</v>
      </c>
      <c r="C7" s="2">
        <f t="shared" si="0"/>
        <v>0</v>
      </c>
      <c r="D7">
        <v>1156.65</v>
      </c>
      <c r="E7" s="2">
        <f t="shared" si="1"/>
        <v>-1156.65</v>
      </c>
      <c r="F7" s="2">
        <f t="shared" si="2"/>
        <v>1337839.2225000001</v>
      </c>
      <c r="G7">
        <v>67</v>
      </c>
      <c r="H7" s="2"/>
      <c r="J7" s="2"/>
      <c r="K7" s="2"/>
      <c r="L7" s="2"/>
      <c r="N7" s="2"/>
      <c r="O7" s="2"/>
    </row>
    <row r="8" spans="2:15" ht="12.75">
      <c r="B8" s="2">
        <v>22.22222</v>
      </c>
      <c r="C8" s="2">
        <f t="shared" si="0"/>
        <v>0</v>
      </c>
      <c r="D8">
        <v>1156.65</v>
      </c>
      <c r="E8" s="2">
        <f t="shared" si="1"/>
        <v>-1156.65</v>
      </c>
      <c r="F8" s="2">
        <f t="shared" si="2"/>
        <v>1337839.2225000001</v>
      </c>
      <c r="G8">
        <v>44</v>
      </c>
      <c r="H8" s="2"/>
      <c r="J8" s="2"/>
      <c r="K8" s="2"/>
      <c r="L8" s="2"/>
      <c r="N8" s="2"/>
      <c r="O8" s="2"/>
    </row>
    <row r="9" spans="2:15" ht="12.75">
      <c r="B9" s="2">
        <v>22.22222</v>
      </c>
      <c r="C9" s="2">
        <f t="shared" si="0"/>
        <v>0</v>
      </c>
      <c r="D9">
        <v>1156.65</v>
      </c>
      <c r="E9" s="2">
        <f t="shared" si="1"/>
        <v>-1156.65</v>
      </c>
      <c r="F9" s="2">
        <f t="shared" si="2"/>
        <v>1337839.2225000001</v>
      </c>
      <c r="G9">
        <v>58</v>
      </c>
      <c r="H9" s="2"/>
      <c r="J9" s="2"/>
      <c r="K9" s="2"/>
      <c r="L9" s="2"/>
      <c r="N9" s="2"/>
      <c r="O9" s="2"/>
    </row>
    <row r="10" spans="2:15" ht="12.75">
      <c r="B10" s="2">
        <v>22.22222</v>
      </c>
      <c r="C10" s="2">
        <f t="shared" si="0"/>
        <v>0</v>
      </c>
      <c r="D10">
        <v>1156.65</v>
      </c>
      <c r="E10" s="2">
        <f t="shared" si="1"/>
        <v>-1156.65</v>
      </c>
      <c r="F10" s="2">
        <f t="shared" si="2"/>
        <v>1337839.2225000001</v>
      </c>
      <c r="G10">
        <v>57</v>
      </c>
      <c r="H10" s="2"/>
      <c r="J10" s="2"/>
      <c r="K10" s="2"/>
      <c r="L10" s="2"/>
      <c r="N10" s="2"/>
      <c r="O10" s="2"/>
    </row>
    <row r="11" spans="2:15" ht="12.75">
      <c r="B11" s="2">
        <v>22.22222</v>
      </c>
      <c r="C11" s="2">
        <f t="shared" si="0"/>
        <v>0</v>
      </c>
      <c r="D11">
        <v>1156.65</v>
      </c>
      <c r="E11" s="2">
        <f t="shared" si="1"/>
        <v>-1156.65</v>
      </c>
      <c r="F11" s="2">
        <f t="shared" si="2"/>
        <v>1337839.2225000001</v>
      </c>
      <c r="G11">
        <v>58</v>
      </c>
      <c r="H11" s="2"/>
      <c r="J11" s="2"/>
      <c r="K11" s="2"/>
      <c r="L11" s="2"/>
      <c r="N11" s="2"/>
      <c r="O11" s="2"/>
    </row>
    <row r="12" spans="2:15" ht="12.75">
      <c r="B12" s="2">
        <v>22.22222</v>
      </c>
      <c r="C12" s="2">
        <f t="shared" si="0"/>
        <v>0</v>
      </c>
      <c r="D12">
        <v>1156.65</v>
      </c>
      <c r="E12" s="2">
        <f t="shared" si="1"/>
        <v>-1156.65</v>
      </c>
      <c r="F12" s="2">
        <f t="shared" si="2"/>
        <v>1337839.2225000001</v>
      </c>
      <c r="G12">
        <v>47</v>
      </c>
      <c r="H12" s="2"/>
      <c r="J12" s="2"/>
      <c r="K12" s="2"/>
      <c r="L12" s="2"/>
      <c r="N12" s="2"/>
      <c r="O12" s="2"/>
    </row>
    <row r="13" spans="2:15" ht="12.75">
      <c r="B13" s="2">
        <v>22.22222</v>
      </c>
      <c r="C13" s="2">
        <f t="shared" si="0"/>
        <v>0</v>
      </c>
      <c r="D13">
        <v>1156.65</v>
      </c>
      <c r="E13" s="2">
        <f t="shared" si="1"/>
        <v>-1156.65</v>
      </c>
      <c r="F13" s="2">
        <f t="shared" si="2"/>
        <v>1337839.2225000001</v>
      </c>
      <c r="G13">
        <v>56</v>
      </c>
      <c r="H13" s="2"/>
      <c r="J13" s="2"/>
      <c r="K13" s="2"/>
      <c r="L13" s="2"/>
      <c r="N13" s="2"/>
      <c r="O13" s="2"/>
    </row>
    <row r="14" spans="2:15" ht="12.75">
      <c r="B14" s="2">
        <v>22.22222</v>
      </c>
      <c r="C14" s="2">
        <f t="shared" si="0"/>
        <v>0</v>
      </c>
      <c r="D14">
        <v>1156.65</v>
      </c>
      <c r="E14" s="2">
        <f t="shared" si="1"/>
        <v>-1156.65</v>
      </c>
      <c r="F14" s="2">
        <f t="shared" si="2"/>
        <v>1337839.2225000001</v>
      </c>
      <c r="G14">
        <v>56</v>
      </c>
      <c r="H14" s="2"/>
      <c r="J14" s="2"/>
      <c r="K14" s="2"/>
      <c r="L14" s="2"/>
      <c r="N14" s="2"/>
      <c r="O14" s="2"/>
    </row>
    <row r="15" spans="2:15" ht="12.75">
      <c r="B15" s="2">
        <v>22.22222</v>
      </c>
      <c r="C15" s="2">
        <f t="shared" si="0"/>
        <v>0</v>
      </c>
      <c r="D15">
        <v>1156.65</v>
      </c>
      <c r="E15" s="2">
        <f t="shared" si="1"/>
        <v>-1156.65</v>
      </c>
      <c r="F15" s="2">
        <f t="shared" si="2"/>
        <v>1337839.2225000001</v>
      </c>
      <c r="G15">
        <v>60</v>
      </c>
      <c r="H15" s="2"/>
      <c r="J15" s="2"/>
      <c r="K15" s="2"/>
      <c r="L15" s="2"/>
      <c r="N15" s="2"/>
      <c r="O15" s="2"/>
    </row>
    <row r="16" spans="2:15" ht="12.75">
      <c r="B16" s="2">
        <v>22.22222</v>
      </c>
      <c r="C16" s="2">
        <f t="shared" si="0"/>
        <v>0</v>
      </c>
      <c r="D16">
        <v>1156.65</v>
      </c>
      <c r="E16" s="2">
        <f t="shared" si="1"/>
        <v>-1156.65</v>
      </c>
      <c r="F16" s="2">
        <f t="shared" si="2"/>
        <v>1337839.2225000001</v>
      </c>
      <c r="G16">
        <v>55</v>
      </c>
      <c r="H16" s="2"/>
      <c r="J16" s="2"/>
      <c r="K16" s="2"/>
      <c r="L16" s="2"/>
      <c r="N16" s="2"/>
      <c r="O16" s="2"/>
    </row>
    <row r="17" spans="2:15" ht="12.75">
      <c r="B17" s="2">
        <v>22.22222</v>
      </c>
      <c r="C17" s="2">
        <f t="shared" si="0"/>
        <v>0</v>
      </c>
      <c r="D17">
        <v>1156.65</v>
      </c>
      <c r="E17" s="2">
        <f t="shared" si="1"/>
        <v>-1156.65</v>
      </c>
      <c r="F17" s="2">
        <f t="shared" si="2"/>
        <v>1337839.2225000001</v>
      </c>
      <c r="G17">
        <v>58</v>
      </c>
      <c r="H17" s="2"/>
      <c r="J17" s="2"/>
      <c r="K17" s="2"/>
      <c r="L17" s="2"/>
      <c r="N17" s="2"/>
      <c r="O17" s="2"/>
    </row>
    <row r="18" spans="2:15" ht="12.75">
      <c r="B18" s="2">
        <v>22.22222</v>
      </c>
      <c r="C18" s="2">
        <f t="shared" si="0"/>
        <v>0</v>
      </c>
      <c r="D18">
        <v>1156.65</v>
      </c>
      <c r="E18" s="2">
        <f t="shared" si="1"/>
        <v>-1156.65</v>
      </c>
      <c r="F18" s="2">
        <f t="shared" si="2"/>
        <v>1337839.2225000001</v>
      </c>
      <c r="G18">
        <v>52</v>
      </c>
      <c r="H18" s="2"/>
      <c r="J18" s="2"/>
      <c r="K18" s="2"/>
      <c r="L18" s="2"/>
      <c r="N18" s="2"/>
      <c r="O18" s="2"/>
    </row>
    <row r="19" spans="2:15" ht="12.75">
      <c r="B19" s="2">
        <v>22.22222</v>
      </c>
      <c r="C19" s="2">
        <f t="shared" si="0"/>
        <v>0</v>
      </c>
      <c r="D19">
        <v>1156.65</v>
      </c>
      <c r="E19" s="2">
        <f t="shared" si="1"/>
        <v>-1156.65</v>
      </c>
      <c r="F19" s="2">
        <f t="shared" si="2"/>
        <v>1337839.2225000001</v>
      </c>
      <c r="G19">
        <v>40</v>
      </c>
      <c r="H19" s="2"/>
      <c r="J19" s="2"/>
      <c r="K19" s="2"/>
      <c r="L19" s="2"/>
      <c r="N19" s="2"/>
      <c r="O19" s="2"/>
    </row>
    <row r="20" spans="2:15" ht="12.75">
      <c r="B20" s="2">
        <v>22.22222</v>
      </c>
      <c r="C20" s="2">
        <f aca="true" t="shared" si="3" ref="C20:C35">B20*A20</f>
        <v>0</v>
      </c>
      <c r="D20">
        <v>1156.65</v>
      </c>
      <c r="E20" s="2">
        <f aca="true" t="shared" si="4" ref="E20:E35">C20-D20</f>
        <v>-1156.65</v>
      </c>
      <c r="F20" s="2">
        <f aca="true" t="shared" si="5" ref="F20:F35">E20*E20</f>
        <v>1337839.2225000001</v>
      </c>
      <c r="G20">
        <v>63</v>
      </c>
      <c r="H20" s="2"/>
      <c r="J20" s="2"/>
      <c r="K20" s="2"/>
      <c r="L20" s="2"/>
      <c r="N20" s="2"/>
      <c r="O20" s="2"/>
    </row>
    <row r="21" spans="2:15" ht="12.75">
      <c r="B21" s="2">
        <v>22.22222</v>
      </c>
      <c r="C21" s="2">
        <f t="shared" si="3"/>
        <v>0</v>
      </c>
      <c r="D21">
        <v>1156.65</v>
      </c>
      <c r="E21" s="2">
        <f t="shared" si="4"/>
        <v>-1156.65</v>
      </c>
      <c r="F21" s="2">
        <f t="shared" si="5"/>
        <v>1337839.2225000001</v>
      </c>
      <c r="G21">
        <v>57</v>
      </c>
      <c r="H21" s="2"/>
      <c r="J21" s="2"/>
      <c r="K21" s="2"/>
      <c r="L21" s="2"/>
      <c r="N21" s="2"/>
      <c r="O21" s="2"/>
    </row>
    <row r="22" spans="2:15" ht="12.75">
      <c r="B22" s="2">
        <v>22.22222</v>
      </c>
      <c r="C22" s="2">
        <f t="shared" si="3"/>
        <v>0</v>
      </c>
      <c r="D22">
        <v>1156.65</v>
      </c>
      <c r="E22" s="2">
        <f t="shared" si="4"/>
        <v>-1156.65</v>
      </c>
      <c r="F22" s="2">
        <f t="shared" si="5"/>
        <v>1337839.2225000001</v>
      </c>
      <c r="G22">
        <v>38</v>
      </c>
      <c r="H22" s="2"/>
      <c r="J22" s="2"/>
      <c r="K22" s="2"/>
      <c r="L22" s="2"/>
      <c r="N22" s="2"/>
      <c r="O22" s="2"/>
    </row>
    <row r="23" spans="2:15" ht="12.75">
      <c r="B23" s="2">
        <v>22.22222</v>
      </c>
      <c r="C23" s="2">
        <f t="shared" si="3"/>
        <v>0</v>
      </c>
      <c r="D23">
        <v>1156.65</v>
      </c>
      <c r="E23" s="2">
        <f t="shared" si="4"/>
        <v>-1156.65</v>
      </c>
      <c r="F23" s="2">
        <f t="shared" si="5"/>
        <v>1337839.2225000001</v>
      </c>
      <c r="G23">
        <v>52</v>
      </c>
      <c r="H23" s="2"/>
      <c r="J23" s="2"/>
      <c r="K23" s="2"/>
      <c r="L23" s="2"/>
      <c r="N23" s="2"/>
      <c r="O23" s="2"/>
    </row>
    <row r="24" spans="2:15" ht="12.75">
      <c r="B24" s="2">
        <v>22.22222</v>
      </c>
      <c r="C24" s="2">
        <f t="shared" si="3"/>
        <v>0</v>
      </c>
      <c r="D24">
        <v>1156.65</v>
      </c>
      <c r="E24" s="2">
        <f t="shared" si="4"/>
        <v>-1156.65</v>
      </c>
      <c r="F24" s="2">
        <f t="shared" si="5"/>
        <v>1337839.2225000001</v>
      </c>
      <c r="G24">
        <v>45</v>
      </c>
      <c r="H24" s="2"/>
      <c r="J24" s="2"/>
      <c r="K24" s="2"/>
      <c r="L24" s="2"/>
      <c r="N24" s="2"/>
      <c r="O24" s="2"/>
    </row>
    <row r="25" spans="2:15" ht="12.75">
      <c r="B25" s="2">
        <v>22.22222</v>
      </c>
      <c r="C25" s="2">
        <f t="shared" si="3"/>
        <v>0</v>
      </c>
      <c r="D25">
        <v>1156.65</v>
      </c>
      <c r="E25" s="2">
        <f t="shared" si="4"/>
        <v>-1156.65</v>
      </c>
      <c r="F25" s="2">
        <f t="shared" si="5"/>
        <v>1337839.2225000001</v>
      </c>
      <c r="G25">
        <v>50</v>
      </c>
      <c r="H25" s="2"/>
      <c r="J25" s="2"/>
      <c r="K25" s="2"/>
      <c r="L25" s="2"/>
      <c r="N25" s="2"/>
      <c r="O25" s="2"/>
    </row>
    <row r="26" spans="2:15" ht="12.75">
      <c r="B26" s="2">
        <v>22.22222</v>
      </c>
      <c r="C26" s="2">
        <f t="shared" si="3"/>
        <v>0</v>
      </c>
      <c r="D26">
        <v>1156.65</v>
      </c>
      <c r="E26" s="2">
        <f t="shared" si="4"/>
        <v>-1156.65</v>
      </c>
      <c r="F26" s="2">
        <f t="shared" si="5"/>
        <v>1337839.2225000001</v>
      </c>
      <c r="G26">
        <v>67</v>
      </c>
      <c r="H26" s="2"/>
      <c r="J26" s="2"/>
      <c r="K26" s="2"/>
      <c r="L26" s="2"/>
      <c r="N26" s="2"/>
      <c r="O26" s="2"/>
    </row>
    <row r="27" spans="1:15" ht="12.75">
      <c r="A27">
        <v>45</v>
      </c>
      <c r="B27" s="2">
        <v>22.22222</v>
      </c>
      <c r="C27" s="2">
        <f t="shared" si="3"/>
        <v>999.9999</v>
      </c>
      <c r="D27">
        <v>1156.65</v>
      </c>
      <c r="E27" s="2">
        <f t="shared" si="4"/>
        <v>-156.65010000000007</v>
      </c>
      <c r="F27" s="2">
        <f t="shared" si="5"/>
        <v>24539.25383001002</v>
      </c>
      <c r="G27">
        <v>42</v>
      </c>
      <c r="H27" s="2"/>
      <c r="J27" s="2"/>
      <c r="K27" s="2"/>
      <c r="L27" s="2"/>
      <c r="N27" s="2"/>
      <c r="O27" s="2"/>
    </row>
    <row r="28" spans="1:15" ht="12.75">
      <c r="A28">
        <v>50</v>
      </c>
      <c r="B28" s="2">
        <v>22.22222</v>
      </c>
      <c r="C28" s="2">
        <f t="shared" si="3"/>
        <v>1111.111</v>
      </c>
      <c r="D28">
        <v>1156.65</v>
      </c>
      <c r="E28" s="2">
        <f t="shared" si="4"/>
        <v>-45.53899999999999</v>
      </c>
      <c r="F28" s="2">
        <f t="shared" si="5"/>
        <v>2073.8005209999988</v>
      </c>
      <c r="G28">
        <v>48</v>
      </c>
      <c r="H28" s="2"/>
      <c r="J28" s="2"/>
      <c r="K28" s="2"/>
      <c r="L28" s="2"/>
      <c r="N28" s="2"/>
      <c r="O28" s="2"/>
    </row>
    <row r="29" spans="1:15" ht="12.75">
      <c r="A29">
        <v>67</v>
      </c>
      <c r="B29" s="2">
        <v>22.22222</v>
      </c>
      <c r="C29" s="2">
        <f t="shared" si="3"/>
        <v>1488.88874</v>
      </c>
      <c r="D29">
        <v>1156.65</v>
      </c>
      <c r="E29" s="2">
        <f t="shared" si="4"/>
        <v>332.23874</v>
      </c>
      <c r="F29" s="2">
        <f t="shared" si="5"/>
        <v>110382.5803567876</v>
      </c>
      <c r="G29">
        <v>65</v>
      </c>
      <c r="H29" s="2"/>
      <c r="J29" s="2"/>
      <c r="K29" s="2"/>
      <c r="L29" s="2"/>
      <c r="N29" s="2"/>
      <c r="O29" s="2"/>
    </row>
    <row r="30" spans="1:15" ht="12.75">
      <c r="A30">
        <v>42</v>
      </c>
      <c r="B30" s="2">
        <v>22.22222</v>
      </c>
      <c r="C30" s="2">
        <f t="shared" si="3"/>
        <v>933.33324</v>
      </c>
      <c r="D30">
        <v>1156.65</v>
      </c>
      <c r="E30" s="2">
        <f t="shared" si="4"/>
        <v>-223.31676000000004</v>
      </c>
      <c r="F30" s="2">
        <f t="shared" si="5"/>
        <v>49870.37529689762</v>
      </c>
      <c r="G30">
        <v>60</v>
      </c>
      <c r="H30" s="2"/>
      <c r="J30" s="2"/>
      <c r="K30" s="2"/>
      <c r="L30" s="2"/>
      <c r="N30" s="2"/>
      <c r="O30" s="2"/>
    </row>
    <row r="31" spans="1:15" ht="12.75">
      <c r="A31">
        <v>48</v>
      </c>
      <c r="B31" s="2">
        <v>22.22222</v>
      </c>
      <c r="C31" s="2">
        <f t="shared" si="3"/>
        <v>1066.6665600000001</v>
      </c>
      <c r="D31">
        <v>1156.65</v>
      </c>
      <c r="E31" s="2">
        <f t="shared" si="4"/>
        <v>-89.98343999999997</v>
      </c>
      <c r="F31" s="2">
        <f t="shared" si="5"/>
        <v>8097.019474233595</v>
      </c>
      <c r="G31">
        <v>47</v>
      </c>
      <c r="H31" s="2"/>
      <c r="J31" s="2"/>
      <c r="K31" s="2"/>
      <c r="L31" s="2"/>
      <c r="N31" s="2"/>
      <c r="O31" s="2"/>
    </row>
    <row r="32" spans="1:15" ht="12.75">
      <c r="A32">
        <v>65</v>
      </c>
      <c r="B32" s="2">
        <v>22.22222</v>
      </c>
      <c r="C32" s="2">
        <f t="shared" si="3"/>
        <v>1444.4443</v>
      </c>
      <c r="D32">
        <v>1156.65</v>
      </c>
      <c r="E32" s="2">
        <f t="shared" si="4"/>
        <v>287.7943</v>
      </c>
      <c r="F32" s="2">
        <f t="shared" si="5"/>
        <v>82825.55911249001</v>
      </c>
      <c r="G32">
        <v>46</v>
      </c>
      <c r="H32" s="2"/>
      <c r="J32" s="2"/>
      <c r="K32" s="2"/>
      <c r="L32" s="2"/>
      <c r="N32" s="2"/>
      <c r="O32" s="2"/>
    </row>
    <row r="33" spans="1:15" ht="12.75">
      <c r="A33">
        <v>60</v>
      </c>
      <c r="B33" s="2">
        <v>22.22222</v>
      </c>
      <c r="C33" s="2">
        <f t="shared" si="3"/>
        <v>1333.3332</v>
      </c>
      <c r="D33">
        <v>1156.65</v>
      </c>
      <c r="E33" s="2">
        <f t="shared" si="4"/>
        <v>176.68319999999994</v>
      </c>
      <c r="F33" s="2">
        <f t="shared" si="5"/>
        <v>31216.95316223998</v>
      </c>
      <c r="G33">
        <v>39</v>
      </c>
      <c r="H33" s="2"/>
      <c r="J33" s="2"/>
      <c r="K33" s="2"/>
      <c r="L33" s="2"/>
      <c r="N33" s="2"/>
      <c r="O33" s="2"/>
    </row>
    <row r="34" spans="1:15" ht="12.75">
      <c r="A34">
        <v>47</v>
      </c>
      <c r="B34" s="2">
        <v>22.22222</v>
      </c>
      <c r="C34" s="2">
        <f t="shared" si="3"/>
        <v>1044.44434</v>
      </c>
      <c r="D34">
        <v>1156.65</v>
      </c>
      <c r="E34" s="2">
        <f t="shared" si="4"/>
        <v>-112.20566000000008</v>
      </c>
      <c r="F34" s="2">
        <f t="shared" si="5"/>
        <v>12590.110136035619</v>
      </c>
      <c r="G34">
        <v>51</v>
      </c>
      <c r="H34" s="2"/>
      <c r="J34" s="2"/>
      <c r="K34" s="2"/>
      <c r="L34" s="2"/>
      <c r="N34" s="2"/>
      <c r="O34" s="2"/>
    </row>
    <row r="35" spans="1:15" ht="12.75">
      <c r="A35">
        <v>46</v>
      </c>
      <c r="B35" s="2">
        <v>22.22222</v>
      </c>
      <c r="C35" s="2">
        <f t="shared" si="3"/>
        <v>1022.22212</v>
      </c>
      <c r="D35">
        <v>1156.65</v>
      </c>
      <c r="E35" s="2">
        <f t="shared" si="4"/>
        <v>-134.42788000000007</v>
      </c>
      <c r="F35" s="2">
        <f t="shared" si="5"/>
        <v>18070.85492129442</v>
      </c>
      <c r="G35">
        <v>37</v>
      </c>
      <c r="H35" s="2"/>
      <c r="J35" s="2"/>
      <c r="K35" s="2"/>
      <c r="L35" s="2"/>
      <c r="N35" s="2"/>
      <c r="O35" s="2"/>
    </row>
    <row r="36" spans="1:15" ht="12.75">
      <c r="A36">
        <v>39</v>
      </c>
      <c r="B36" s="2">
        <v>22.22222</v>
      </c>
      <c r="C36" s="2">
        <f aca="true" t="shared" si="6" ref="C36:C51">B36*A36</f>
        <v>866.66658</v>
      </c>
      <c r="D36">
        <v>1156.65</v>
      </c>
      <c r="E36" s="2">
        <f aca="true" t="shared" si="7" ref="E36:E51">C36-D36</f>
        <v>-289.98342000000014</v>
      </c>
      <c r="F36" s="2">
        <f aca="true" t="shared" si="8" ref="F36:F51">E36*E36</f>
        <v>84090.38387489648</v>
      </c>
      <c r="G36">
        <v>47</v>
      </c>
      <c r="H36" s="2"/>
      <c r="J36" s="2"/>
      <c r="K36" s="2"/>
      <c r="L36" s="2"/>
      <c r="N36" s="2"/>
      <c r="O36" s="2"/>
    </row>
    <row r="37" spans="1:15" ht="12.75">
      <c r="A37">
        <v>51</v>
      </c>
      <c r="B37" s="2">
        <v>22.22222</v>
      </c>
      <c r="C37" s="2">
        <f t="shared" si="6"/>
        <v>1133.33322</v>
      </c>
      <c r="D37">
        <v>1156.65</v>
      </c>
      <c r="E37" s="2">
        <f t="shared" si="7"/>
        <v>-23.316780000000108</v>
      </c>
      <c r="F37" s="2">
        <f t="shared" si="8"/>
        <v>543.672229568405</v>
      </c>
      <c r="G37">
        <v>60</v>
      </c>
      <c r="H37" s="2"/>
      <c r="J37" s="2"/>
      <c r="K37" s="2"/>
      <c r="L37" s="2"/>
      <c r="N37" s="2"/>
      <c r="O37" s="2"/>
    </row>
    <row r="38" spans="1:15" ht="12.75">
      <c r="A38">
        <v>37</v>
      </c>
      <c r="B38" s="2">
        <v>22.22222</v>
      </c>
      <c r="C38" s="2">
        <f t="shared" si="6"/>
        <v>822.22214</v>
      </c>
      <c r="D38">
        <v>1156.65</v>
      </c>
      <c r="E38" s="2">
        <f t="shared" si="7"/>
        <v>-334.4278600000001</v>
      </c>
      <c r="F38" s="2">
        <f t="shared" si="8"/>
        <v>111841.99354417968</v>
      </c>
      <c r="G38">
        <v>65</v>
      </c>
      <c r="H38" s="2"/>
      <c r="J38" s="2"/>
      <c r="K38" s="2"/>
      <c r="L38" s="2"/>
      <c r="N38" s="2"/>
      <c r="O38" s="2"/>
    </row>
    <row r="39" spans="1:15" ht="12.75">
      <c r="A39">
        <v>47</v>
      </c>
      <c r="B39" s="2">
        <v>22.22222</v>
      </c>
      <c r="C39" s="2">
        <f t="shared" si="6"/>
        <v>1044.44434</v>
      </c>
      <c r="D39">
        <v>1156.65</v>
      </c>
      <c r="E39" s="2">
        <f t="shared" si="7"/>
        <v>-112.20566000000008</v>
      </c>
      <c r="F39" s="2">
        <f t="shared" si="8"/>
        <v>12590.110136035619</v>
      </c>
      <c r="G39">
        <v>44</v>
      </c>
      <c r="H39" s="2"/>
      <c r="J39" s="2"/>
      <c r="K39" s="2"/>
      <c r="L39" s="2"/>
      <c r="N39" s="2"/>
      <c r="O39" s="2"/>
    </row>
    <row r="40" spans="1:15" ht="12.75">
      <c r="A40">
        <v>60</v>
      </c>
      <c r="B40" s="2">
        <v>22.22222</v>
      </c>
      <c r="C40" s="2">
        <f t="shared" si="6"/>
        <v>1333.3332</v>
      </c>
      <c r="D40">
        <v>1156.65</v>
      </c>
      <c r="E40" s="2">
        <f t="shared" si="7"/>
        <v>176.68319999999994</v>
      </c>
      <c r="F40" s="2">
        <f t="shared" si="8"/>
        <v>31216.95316223998</v>
      </c>
      <c r="G40">
        <v>63</v>
      </c>
      <c r="H40" s="2"/>
      <c r="J40" s="2"/>
      <c r="K40" s="2"/>
      <c r="L40" s="2"/>
      <c r="N40" s="2"/>
      <c r="O40" s="2"/>
    </row>
    <row r="41" spans="1:15" ht="12.75">
      <c r="A41">
        <v>65</v>
      </c>
      <c r="B41" s="2">
        <v>22.22222</v>
      </c>
      <c r="C41" s="2">
        <f t="shared" si="6"/>
        <v>1444.4443</v>
      </c>
      <c r="D41">
        <v>1156.65</v>
      </c>
      <c r="E41" s="2">
        <f t="shared" si="7"/>
        <v>287.7943</v>
      </c>
      <c r="F41" s="2">
        <f t="shared" si="8"/>
        <v>82825.55911249001</v>
      </c>
      <c r="G41">
        <v>68</v>
      </c>
      <c r="H41" s="2"/>
      <c r="J41" s="2"/>
      <c r="K41" s="2"/>
      <c r="L41" s="2"/>
      <c r="N41" s="2"/>
      <c r="O41" s="2"/>
    </row>
    <row r="42" spans="1:15" ht="12.75">
      <c r="A42">
        <v>44</v>
      </c>
      <c r="B42" s="2">
        <v>22.22222</v>
      </c>
      <c r="C42" s="2">
        <f t="shared" si="6"/>
        <v>977.77768</v>
      </c>
      <c r="D42">
        <v>1156.65</v>
      </c>
      <c r="E42" s="2">
        <f t="shared" si="7"/>
        <v>-178.87232000000006</v>
      </c>
      <c r="F42" s="2">
        <f t="shared" si="8"/>
        <v>31995.30686218242</v>
      </c>
      <c r="G42">
        <v>45</v>
      </c>
      <c r="H42" s="2"/>
      <c r="J42" s="2"/>
      <c r="K42" s="2"/>
      <c r="L42" s="2"/>
      <c r="N42" s="2"/>
      <c r="O42" s="2"/>
    </row>
    <row r="43" spans="1:15" ht="12.75">
      <c r="A43">
        <v>63</v>
      </c>
      <c r="B43" s="2">
        <v>22.22222</v>
      </c>
      <c r="C43" s="2">
        <f t="shared" si="6"/>
        <v>1399.99986</v>
      </c>
      <c r="D43">
        <v>1156.65</v>
      </c>
      <c r="E43" s="2">
        <f t="shared" si="7"/>
        <v>243.3498599999998</v>
      </c>
      <c r="F43" s="2">
        <f t="shared" si="8"/>
        <v>59219.15436201951</v>
      </c>
      <c r="G43">
        <v>44</v>
      </c>
      <c r="H43" s="2"/>
      <c r="J43" s="2"/>
      <c r="K43" s="2"/>
      <c r="L43" s="2"/>
      <c r="N43" s="2"/>
      <c r="O43" s="2"/>
    </row>
    <row r="44" spans="1:15" ht="12.75">
      <c r="A44">
        <v>68</v>
      </c>
      <c r="B44" s="2">
        <v>22.22222</v>
      </c>
      <c r="C44" s="2">
        <f t="shared" si="6"/>
        <v>1511.11096</v>
      </c>
      <c r="D44">
        <v>1156.65</v>
      </c>
      <c r="E44" s="2">
        <f t="shared" si="7"/>
        <v>354.4609599999999</v>
      </c>
      <c r="F44" s="2">
        <f t="shared" si="8"/>
        <v>125642.57216412152</v>
      </c>
      <c r="G44">
        <v>52</v>
      </c>
      <c r="H44" s="2"/>
      <c r="J44" s="2"/>
      <c r="K44" s="2"/>
      <c r="L44" s="2"/>
      <c r="N44" s="2"/>
      <c r="O44" s="2"/>
    </row>
    <row r="45" spans="1:15" ht="12.75">
      <c r="A45">
        <v>45</v>
      </c>
      <c r="B45" s="2">
        <v>22.22222</v>
      </c>
      <c r="C45" s="2">
        <f t="shared" si="6"/>
        <v>999.9999</v>
      </c>
      <c r="D45">
        <v>1156.65</v>
      </c>
      <c r="E45" s="2">
        <f t="shared" si="7"/>
        <v>-156.65010000000007</v>
      </c>
      <c r="F45" s="2">
        <f t="shared" si="8"/>
        <v>24539.25383001002</v>
      </c>
      <c r="G45">
        <v>61</v>
      </c>
      <c r="H45" s="2"/>
      <c r="J45" s="2"/>
      <c r="K45" s="2"/>
      <c r="L45" s="2"/>
      <c r="N45" s="2"/>
      <c r="O45" s="2"/>
    </row>
    <row r="46" spans="1:15" ht="12.75">
      <c r="A46">
        <v>44</v>
      </c>
      <c r="B46" s="2">
        <v>22.22222</v>
      </c>
      <c r="C46" s="2">
        <f t="shared" si="6"/>
        <v>977.77768</v>
      </c>
      <c r="D46">
        <v>1156.65</v>
      </c>
      <c r="E46" s="2">
        <f t="shared" si="7"/>
        <v>-178.87232000000006</v>
      </c>
      <c r="F46" s="2">
        <f t="shared" si="8"/>
        <v>31995.30686218242</v>
      </c>
      <c r="G46">
        <v>56</v>
      </c>
      <c r="H46" s="2"/>
      <c r="J46" s="2"/>
      <c r="K46" s="2"/>
      <c r="L46" s="2"/>
      <c r="N46" s="2"/>
      <c r="O46" s="2"/>
    </row>
    <row r="47" spans="1:15" ht="12.75">
      <c r="A47">
        <v>52</v>
      </c>
      <c r="B47" s="2">
        <v>22.22222</v>
      </c>
      <c r="C47" s="2">
        <f t="shared" si="6"/>
        <v>1155.55544</v>
      </c>
      <c r="D47">
        <v>1156.65</v>
      </c>
      <c r="E47" s="2">
        <f t="shared" si="7"/>
        <v>-1.0945600000000013</v>
      </c>
      <c r="F47" s="2">
        <f t="shared" si="8"/>
        <v>1.198061593600003</v>
      </c>
      <c r="G47">
        <v>63</v>
      </c>
      <c r="H47" s="2"/>
      <c r="J47" s="2"/>
      <c r="K47" s="2"/>
      <c r="L47" s="2"/>
      <c r="N47" s="2"/>
      <c r="O47" s="2"/>
    </row>
    <row r="48" spans="1:15" ht="12.75">
      <c r="A48">
        <v>61</v>
      </c>
      <c r="B48" s="2">
        <v>22.22222</v>
      </c>
      <c r="C48" s="2">
        <f t="shared" si="6"/>
        <v>1355.55542</v>
      </c>
      <c r="D48">
        <v>1156.65</v>
      </c>
      <c r="E48" s="2">
        <f t="shared" si="7"/>
        <v>198.90541999999982</v>
      </c>
      <c r="F48" s="2">
        <f t="shared" si="8"/>
        <v>39563.36610537633</v>
      </c>
      <c r="G48">
        <v>60</v>
      </c>
      <c r="H48" s="2"/>
      <c r="J48" s="2"/>
      <c r="K48" s="2"/>
      <c r="L48" s="2"/>
      <c r="N48" s="2"/>
      <c r="O48" s="2"/>
    </row>
    <row r="49" spans="1:15" ht="12.75">
      <c r="A49">
        <v>56</v>
      </c>
      <c r="B49" s="2">
        <v>22.22222</v>
      </c>
      <c r="C49" s="2">
        <f t="shared" si="6"/>
        <v>1244.44432</v>
      </c>
      <c r="D49">
        <v>1156.65</v>
      </c>
      <c r="E49" s="2">
        <f t="shared" si="7"/>
        <v>87.79431999999997</v>
      </c>
      <c r="F49" s="2">
        <f t="shared" si="8"/>
        <v>7707.842624262395</v>
      </c>
      <c r="G49">
        <v>37</v>
      </c>
      <c r="H49" s="2"/>
      <c r="J49" s="2"/>
      <c r="K49" s="2"/>
      <c r="L49" s="2"/>
      <c r="N49" s="2"/>
      <c r="O49" s="2"/>
    </row>
    <row r="50" spans="1:15" ht="12.75">
      <c r="A50">
        <v>63</v>
      </c>
      <c r="B50" s="2">
        <v>22.22222</v>
      </c>
      <c r="C50" s="2">
        <f t="shared" si="6"/>
        <v>1399.99986</v>
      </c>
      <c r="D50">
        <v>1156.65</v>
      </c>
      <c r="E50" s="2">
        <f t="shared" si="7"/>
        <v>243.3498599999998</v>
      </c>
      <c r="F50" s="2">
        <f t="shared" si="8"/>
        <v>59219.15436201951</v>
      </c>
      <c r="G50">
        <v>53</v>
      </c>
      <c r="H50" s="2"/>
      <c r="J50" s="2"/>
      <c r="K50" s="2"/>
      <c r="L50" s="2"/>
      <c r="N50" s="2"/>
      <c r="O50" s="2"/>
    </row>
    <row r="51" spans="1:15" ht="12.75">
      <c r="A51">
        <v>60</v>
      </c>
      <c r="B51" s="2">
        <v>22.22222</v>
      </c>
      <c r="C51" s="2">
        <f t="shared" si="6"/>
        <v>1333.3332</v>
      </c>
      <c r="D51">
        <v>1156.65</v>
      </c>
      <c r="E51" s="2">
        <f t="shared" si="7"/>
        <v>176.68319999999994</v>
      </c>
      <c r="F51" s="2">
        <f t="shared" si="8"/>
        <v>31216.95316223998</v>
      </c>
      <c r="G51">
        <v>37</v>
      </c>
      <c r="H51" s="2"/>
      <c r="J51" s="2"/>
      <c r="K51" s="2"/>
      <c r="L51" s="2"/>
      <c r="N51" s="2"/>
      <c r="O51" s="2"/>
    </row>
    <row r="52" spans="1:15" ht="12.75">
      <c r="A52">
        <v>37</v>
      </c>
      <c r="B52" s="2">
        <v>22.22222</v>
      </c>
      <c r="C52" s="2">
        <f aca="true" t="shared" si="9" ref="C52:C67">B52*A52</f>
        <v>822.22214</v>
      </c>
      <c r="D52">
        <v>1156.65</v>
      </c>
      <c r="E52" s="2">
        <f aca="true" t="shared" si="10" ref="E52:E67">C52-D52</f>
        <v>-334.4278600000001</v>
      </c>
      <c r="F52" s="2">
        <f aca="true" t="shared" si="11" ref="F52:F67">E52*E52</f>
        <v>111841.99354417968</v>
      </c>
      <c r="G52">
        <v>54</v>
      </c>
      <c r="H52" s="2"/>
      <c r="J52" s="2"/>
      <c r="K52" s="2"/>
      <c r="L52" s="2"/>
      <c r="N52" s="2"/>
      <c r="O52" s="2"/>
    </row>
    <row r="53" spans="1:15" ht="12.75">
      <c r="A53">
        <v>53</v>
      </c>
      <c r="B53" s="2">
        <v>22.22222</v>
      </c>
      <c r="C53" s="2">
        <f t="shared" si="9"/>
        <v>1177.77766</v>
      </c>
      <c r="D53">
        <v>1156.65</v>
      </c>
      <c r="E53" s="2">
        <f t="shared" si="10"/>
        <v>21.127659999999878</v>
      </c>
      <c r="F53" s="2">
        <f t="shared" si="11"/>
        <v>446.37801707559487</v>
      </c>
      <c r="G53">
        <v>54</v>
      </c>
      <c r="H53" s="2"/>
      <c r="J53" s="2"/>
      <c r="K53" s="2"/>
      <c r="L53" s="2"/>
      <c r="N53" s="2"/>
      <c r="O53" s="2"/>
    </row>
    <row r="54" spans="1:15" ht="12.75">
      <c r="A54">
        <v>37</v>
      </c>
      <c r="B54" s="2">
        <v>22.22222</v>
      </c>
      <c r="C54" s="2">
        <f t="shared" si="9"/>
        <v>822.22214</v>
      </c>
      <c r="D54">
        <v>1156.65</v>
      </c>
      <c r="E54" s="2">
        <f t="shared" si="10"/>
        <v>-334.4278600000001</v>
      </c>
      <c r="F54" s="2">
        <f t="shared" si="11"/>
        <v>111841.99354417968</v>
      </c>
      <c r="G54">
        <v>43</v>
      </c>
      <c r="H54" s="2"/>
      <c r="J54" s="2"/>
      <c r="K54" s="2"/>
      <c r="L54" s="2"/>
      <c r="N54" s="2"/>
      <c r="O54" s="2"/>
    </row>
    <row r="55" spans="1:15" ht="12.75">
      <c r="A55">
        <v>54</v>
      </c>
      <c r="B55" s="2">
        <v>22.22222</v>
      </c>
      <c r="C55" s="2">
        <f t="shared" si="9"/>
        <v>1199.99988</v>
      </c>
      <c r="D55">
        <v>1156.65</v>
      </c>
      <c r="E55" s="2">
        <f t="shared" si="10"/>
        <v>43.349879999999985</v>
      </c>
      <c r="F55" s="2">
        <f t="shared" si="11"/>
        <v>1879.2120960143986</v>
      </c>
      <c r="G55">
        <v>54</v>
      </c>
      <c r="H55" s="2"/>
      <c r="J55" s="2"/>
      <c r="K55" s="2"/>
      <c r="L55" s="2"/>
      <c r="N55" s="2"/>
      <c r="O55" s="2"/>
    </row>
    <row r="56" spans="1:15" ht="12.75">
      <c r="A56">
        <v>54</v>
      </c>
      <c r="B56" s="2">
        <v>22.22222</v>
      </c>
      <c r="C56" s="2">
        <f t="shared" si="9"/>
        <v>1199.99988</v>
      </c>
      <c r="D56">
        <v>1156.65</v>
      </c>
      <c r="E56" s="2">
        <f t="shared" si="10"/>
        <v>43.349879999999985</v>
      </c>
      <c r="F56" s="2">
        <f t="shared" si="11"/>
        <v>1879.2120960143986</v>
      </c>
      <c r="G56">
        <v>58</v>
      </c>
      <c r="H56" s="2"/>
      <c r="J56" s="2"/>
      <c r="K56" s="2"/>
      <c r="L56" s="2"/>
      <c r="N56" s="2"/>
      <c r="O56" s="2"/>
    </row>
    <row r="57" spans="1:15" ht="12.75">
      <c r="A57">
        <v>43</v>
      </c>
      <c r="B57" s="2">
        <v>22.22222</v>
      </c>
      <c r="C57" s="2">
        <f t="shared" si="9"/>
        <v>955.55546</v>
      </c>
      <c r="D57">
        <v>1156.65</v>
      </c>
      <c r="E57" s="2">
        <f t="shared" si="10"/>
        <v>-201.09454000000005</v>
      </c>
      <c r="F57" s="2">
        <f t="shared" si="11"/>
        <v>40439.01401781162</v>
      </c>
      <c r="G57">
        <v>50</v>
      </c>
      <c r="H57" s="2"/>
      <c r="J57" s="2"/>
      <c r="K57" s="2"/>
      <c r="L57" s="2"/>
      <c r="N57" s="2"/>
      <c r="O57" s="2"/>
    </row>
    <row r="58" spans="1:15" ht="12.75">
      <c r="A58">
        <v>54</v>
      </c>
      <c r="B58" s="2">
        <v>22.22222</v>
      </c>
      <c r="C58" s="2">
        <f t="shared" si="9"/>
        <v>1199.99988</v>
      </c>
      <c r="D58">
        <v>1156.65</v>
      </c>
      <c r="E58" s="2">
        <f t="shared" si="10"/>
        <v>43.349879999999985</v>
      </c>
      <c r="F58" s="2">
        <f t="shared" si="11"/>
        <v>1879.2120960143986</v>
      </c>
      <c r="G58">
        <v>35</v>
      </c>
      <c r="H58" s="2"/>
      <c r="J58" s="2"/>
      <c r="K58" s="2"/>
      <c r="L58" s="2"/>
      <c r="N58" s="2"/>
      <c r="O58" s="2"/>
    </row>
    <row r="59" spans="1:15" ht="12.75">
      <c r="A59">
        <v>58</v>
      </c>
      <c r="B59" s="2">
        <v>22.22222</v>
      </c>
      <c r="C59" s="2">
        <f t="shared" si="9"/>
        <v>1288.88876</v>
      </c>
      <c r="D59">
        <v>1156.65</v>
      </c>
      <c r="E59" s="2">
        <f t="shared" si="10"/>
        <v>132.23875999999996</v>
      </c>
      <c r="F59" s="2">
        <f t="shared" si="11"/>
        <v>17487.08964633759</v>
      </c>
      <c r="G59">
        <v>63</v>
      </c>
      <c r="H59" s="2"/>
      <c r="J59" s="2"/>
      <c r="K59" s="2"/>
      <c r="L59" s="2"/>
      <c r="N59" s="2"/>
      <c r="O59" s="2"/>
    </row>
    <row r="60" spans="1:15" ht="12.75">
      <c r="A60">
        <v>50</v>
      </c>
      <c r="B60" s="2">
        <v>22.22222</v>
      </c>
      <c r="C60" s="2">
        <f t="shared" si="9"/>
        <v>1111.111</v>
      </c>
      <c r="D60">
        <v>1156.65</v>
      </c>
      <c r="E60" s="2">
        <f t="shared" si="10"/>
        <v>-45.53899999999999</v>
      </c>
      <c r="F60" s="2">
        <f t="shared" si="11"/>
        <v>2073.8005209999988</v>
      </c>
      <c r="G60">
        <v>47</v>
      </c>
      <c r="H60" s="2"/>
      <c r="J60" s="2"/>
      <c r="K60" s="2"/>
      <c r="L60" s="2"/>
      <c r="N60" s="2"/>
      <c r="O60" s="2"/>
    </row>
    <row r="61" spans="1:15" ht="12.75">
      <c r="A61">
        <v>35</v>
      </c>
      <c r="B61" s="2">
        <v>22.22222</v>
      </c>
      <c r="C61" s="2">
        <f t="shared" si="9"/>
        <v>777.7777</v>
      </c>
      <c r="D61">
        <v>1156.65</v>
      </c>
      <c r="E61" s="2">
        <f t="shared" si="10"/>
        <v>-378.8723000000001</v>
      </c>
      <c r="F61" s="2">
        <f t="shared" si="11"/>
        <v>143544.2197072901</v>
      </c>
      <c r="G61">
        <v>46</v>
      </c>
      <c r="H61" s="2"/>
      <c r="J61" s="2"/>
      <c r="K61" s="2"/>
      <c r="L61" s="2"/>
      <c r="N61" s="2"/>
      <c r="O61" s="2"/>
    </row>
    <row r="62" spans="1:15" ht="12.75">
      <c r="A62">
        <v>63</v>
      </c>
      <c r="B62" s="2">
        <v>22.22222</v>
      </c>
      <c r="C62" s="2">
        <f t="shared" si="9"/>
        <v>1399.99986</v>
      </c>
      <c r="D62">
        <v>1156.65</v>
      </c>
      <c r="E62" s="2">
        <f t="shared" si="10"/>
        <v>243.3498599999998</v>
      </c>
      <c r="F62" s="2">
        <f t="shared" si="11"/>
        <v>59219.15436201951</v>
      </c>
      <c r="G62">
        <v>37</v>
      </c>
      <c r="H62" s="2"/>
      <c r="J62" s="2"/>
      <c r="K62" s="2"/>
      <c r="L62" s="2"/>
      <c r="N62" s="2"/>
      <c r="O62" s="2"/>
    </row>
    <row r="63" spans="1:15" ht="12.75">
      <c r="A63">
        <v>47</v>
      </c>
      <c r="B63" s="2">
        <v>22.22222</v>
      </c>
      <c r="C63" s="2">
        <f t="shared" si="9"/>
        <v>1044.44434</v>
      </c>
      <c r="D63">
        <v>1156.65</v>
      </c>
      <c r="E63" s="2">
        <f t="shared" si="10"/>
        <v>-112.20566000000008</v>
      </c>
      <c r="F63" s="2">
        <f t="shared" si="11"/>
        <v>12590.110136035619</v>
      </c>
      <c r="G63">
        <v>45</v>
      </c>
      <c r="H63" s="2"/>
      <c r="J63" s="2"/>
      <c r="K63" s="2"/>
      <c r="L63" s="2"/>
      <c r="N63" s="2"/>
      <c r="O63" s="2"/>
    </row>
    <row r="64" spans="1:15" ht="12.75">
      <c r="A64">
        <v>46</v>
      </c>
      <c r="B64" s="2">
        <v>22.22222</v>
      </c>
      <c r="C64" s="2">
        <f t="shared" si="9"/>
        <v>1022.22212</v>
      </c>
      <c r="D64">
        <v>1156.65</v>
      </c>
      <c r="E64" s="2">
        <f t="shared" si="10"/>
        <v>-134.42788000000007</v>
      </c>
      <c r="F64" s="2">
        <f t="shared" si="11"/>
        <v>18070.85492129442</v>
      </c>
      <c r="G64">
        <v>55</v>
      </c>
      <c r="H64" s="2"/>
      <c r="J64" s="2"/>
      <c r="K64" s="2"/>
      <c r="L64" s="2"/>
      <c r="N64" s="2"/>
      <c r="O64" s="2"/>
    </row>
    <row r="65" spans="1:15" ht="12.75">
      <c r="A65">
        <v>37</v>
      </c>
      <c r="B65" s="2">
        <v>22.22222</v>
      </c>
      <c r="C65" s="2">
        <f t="shared" si="9"/>
        <v>822.22214</v>
      </c>
      <c r="D65">
        <v>1156.65</v>
      </c>
      <c r="E65" s="2">
        <f t="shared" si="10"/>
        <v>-334.4278600000001</v>
      </c>
      <c r="F65" s="2">
        <f t="shared" si="11"/>
        <v>111841.99354417968</v>
      </c>
      <c r="G65">
        <v>53</v>
      </c>
      <c r="H65" s="2"/>
      <c r="J65" s="2"/>
      <c r="K65" s="2"/>
      <c r="L65" s="2"/>
      <c r="N65" s="2"/>
      <c r="O65" s="2"/>
    </row>
    <row r="66" spans="1:15" ht="12.75">
      <c r="A66">
        <v>45</v>
      </c>
      <c r="B66" s="2">
        <v>22.22222</v>
      </c>
      <c r="C66" s="2">
        <f t="shared" si="9"/>
        <v>999.9999</v>
      </c>
      <c r="D66">
        <v>1156.65</v>
      </c>
      <c r="E66" s="2">
        <f t="shared" si="10"/>
        <v>-156.65010000000007</v>
      </c>
      <c r="F66" s="2">
        <f t="shared" si="11"/>
        <v>24539.25383001002</v>
      </c>
      <c r="G66">
        <v>37</v>
      </c>
      <c r="H66" s="2"/>
      <c r="J66" s="2"/>
      <c r="K66" s="2"/>
      <c r="L66" s="2"/>
      <c r="N66" s="2"/>
      <c r="O66" s="2"/>
    </row>
    <row r="67" spans="1:15" ht="12.75">
      <c r="A67">
        <v>55</v>
      </c>
      <c r="B67" s="2">
        <v>22.22222</v>
      </c>
      <c r="C67" s="2">
        <f t="shared" si="9"/>
        <v>1222.2221</v>
      </c>
      <c r="D67">
        <v>1156.65</v>
      </c>
      <c r="E67" s="2">
        <f t="shared" si="10"/>
        <v>65.57209999999986</v>
      </c>
      <c r="F67" s="2">
        <f t="shared" si="11"/>
        <v>4299.700298409982</v>
      </c>
      <c r="G67">
        <v>56</v>
      </c>
      <c r="H67" s="2"/>
      <c r="J67" s="2"/>
      <c r="K67" s="2"/>
      <c r="L67" s="2"/>
      <c r="N67" s="2"/>
      <c r="O67" s="2"/>
    </row>
    <row r="68" spans="1:15" ht="12.75">
      <c r="A68">
        <v>53</v>
      </c>
      <c r="B68" s="2">
        <v>22.22222</v>
      </c>
      <c r="C68" s="2">
        <f aca="true" t="shared" si="12" ref="C68:C83">B68*A68</f>
        <v>1177.77766</v>
      </c>
      <c r="D68">
        <v>1156.65</v>
      </c>
      <c r="E68" s="2">
        <f aca="true" t="shared" si="13" ref="E68:E83">C68-D68</f>
        <v>21.127659999999878</v>
      </c>
      <c r="F68" s="2">
        <f aca="true" t="shared" si="14" ref="F68:F83">E68*E68</f>
        <v>446.37801707559487</v>
      </c>
      <c r="G68">
        <v>46</v>
      </c>
      <c r="H68" s="2"/>
      <c r="J68" s="2"/>
      <c r="K68" s="2"/>
      <c r="L68" s="2"/>
      <c r="N68" s="2"/>
      <c r="O68" s="2"/>
    </row>
    <row r="69" spans="1:15" ht="12.75">
      <c r="A69">
        <v>37</v>
      </c>
      <c r="B69" s="2">
        <v>22.22222</v>
      </c>
      <c r="C69" s="2">
        <f t="shared" si="12"/>
        <v>822.22214</v>
      </c>
      <c r="D69">
        <v>1156.65</v>
      </c>
      <c r="E69" s="2">
        <f t="shared" si="13"/>
        <v>-334.4278600000001</v>
      </c>
      <c r="F69" s="2">
        <f t="shared" si="14"/>
        <v>111841.99354417968</v>
      </c>
      <c r="G69">
        <v>46</v>
      </c>
      <c r="H69" s="2"/>
      <c r="J69" s="2"/>
      <c r="K69" s="2"/>
      <c r="L69" s="2"/>
      <c r="N69" s="2"/>
      <c r="O69" s="2"/>
    </row>
    <row r="70" spans="1:15" ht="12.75">
      <c r="A70">
        <v>56</v>
      </c>
      <c r="B70" s="2">
        <v>22.22222</v>
      </c>
      <c r="C70" s="2">
        <f t="shared" si="12"/>
        <v>1244.44432</v>
      </c>
      <c r="D70">
        <v>1156.65</v>
      </c>
      <c r="E70" s="2">
        <f t="shared" si="13"/>
        <v>87.79431999999997</v>
      </c>
      <c r="F70" s="2">
        <f t="shared" si="14"/>
        <v>7707.842624262395</v>
      </c>
      <c r="G70">
        <v>62</v>
      </c>
      <c r="H70" s="2"/>
      <c r="J70" s="2"/>
      <c r="K70" s="2"/>
      <c r="L70" s="2"/>
      <c r="N70" s="2"/>
      <c r="O70" s="2"/>
    </row>
    <row r="71" spans="1:15" ht="12.75">
      <c r="A71">
        <v>46</v>
      </c>
      <c r="B71" s="2">
        <v>22.22222</v>
      </c>
      <c r="C71" s="2">
        <f t="shared" si="12"/>
        <v>1022.22212</v>
      </c>
      <c r="D71">
        <v>1156.65</v>
      </c>
      <c r="E71" s="2">
        <f t="shared" si="13"/>
        <v>-134.42788000000007</v>
      </c>
      <c r="F71" s="2">
        <f t="shared" si="14"/>
        <v>18070.85492129442</v>
      </c>
      <c r="G71">
        <v>54</v>
      </c>
      <c r="H71" s="2"/>
      <c r="J71" s="2"/>
      <c r="K71" s="2"/>
      <c r="L71" s="2"/>
      <c r="N71" s="2"/>
      <c r="O71" s="2"/>
    </row>
    <row r="72" spans="1:15" ht="12.75">
      <c r="A72">
        <v>46</v>
      </c>
      <c r="B72" s="2">
        <v>22.22222</v>
      </c>
      <c r="C72" s="2">
        <f t="shared" si="12"/>
        <v>1022.22212</v>
      </c>
      <c r="D72">
        <v>1156.65</v>
      </c>
      <c r="E72" s="2">
        <f t="shared" si="13"/>
        <v>-134.42788000000007</v>
      </c>
      <c r="F72" s="2">
        <f t="shared" si="14"/>
        <v>18070.85492129442</v>
      </c>
      <c r="G72">
        <v>58</v>
      </c>
      <c r="H72" s="2"/>
      <c r="J72" s="2"/>
      <c r="K72" s="2"/>
      <c r="L72" s="2"/>
      <c r="N72" s="2"/>
      <c r="O72" s="2"/>
    </row>
    <row r="73" spans="1:15" ht="12.75">
      <c r="A73">
        <v>62</v>
      </c>
      <c r="B73" s="2">
        <v>22.22222</v>
      </c>
      <c r="C73" s="2">
        <f t="shared" si="12"/>
        <v>1377.77764</v>
      </c>
      <c r="D73">
        <v>1156.65</v>
      </c>
      <c r="E73" s="2">
        <f t="shared" si="13"/>
        <v>221.12763999999993</v>
      </c>
      <c r="F73" s="2">
        <f t="shared" si="14"/>
        <v>48897.43317196957</v>
      </c>
      <c r="G73">
        <v>60</v>
      </c>
      <c r="H73" s="2"/>
      <c r="J73" s="2"/>
      <c r="K73" s="2"/>
      <c r="L73" s="2"/>
      <c r="N73" s="2"/>
      <c r="O73" s="2"/>
    </row>
    <row r="74" spans="1:15" ht="12.75">
      <c r="A74">
        <v>54</v>
      </c>
      <c r="B74" s="2">
        <v>22.22222</v>
      </c>
      <c r="C74" s="2">
        <f t="shared" si="12"/>
        <v>1199.99988</v>
      </c>
      <c r="D74">
        <v>1156.65</v>
      </c>
      <c r="E74" s="2">
        <f t="shared" si="13"/>
        <v>43.349879999999985</v>
      </c>
      <c r="F74" s="2">
        <f t="shared" si="14"/>
        <v>1879.2120960143986</v>
      </c>
      <c r="G74">
        <v>65</v>
      </c>
      <c r="H74" s="2"/>
      <c r="J74" s="2"/>
      <c r="K74" s="2"/>
      <c r="L74" s="2"/>
      <c r="N74" s="2"/>
      <c r="O74" s="2"/>
    </row>
    <row r="75" spans="1:15" ht="12.75">
      <c r="A75">
        <v>58</v>
      </c>
      <c r="B75" s="2">
        <v>22.22222</v>
      </c>
      <c r="C75" s="2">
        <f t="shared" si="12"/>
        <v>1288.88876</v>
      </c>
      <c r="D75">
        <v>1156.65</v>
      </c>
      <c r="E75" s="2">
        <f t="shared" si="13"/>
        <v>132.23875999999996</v>
      </c>
      <c r="F75" s="2">
        <f t="shared" si="14"/>
        <v>17487.08964633759</v>
      </c>
      <c r="G75">
        <v>36</v>
      </c>
      <c r="H75" s="2"/>
      <c r="J75" s="2"/>
      <c r="K75" s="2"/>
      <c r="L75" s="2"/>
      <c r="N75" s="2"/>
      <c r="O75" s="2"/>
    </row>
    <row r="76" spans="1:15" ht="12.75">
      <c r="A76">
        <v>60</v>
      </c>
      <c r="B76" s="2">
        <v>22.22222</v>
      </c>
      <c r="C76" s="2">
        <f t="shared" si="12"/>
        <v>1333.3332</v>
      </c>
      <c r="D76">
        <v>1156.65</v>
      </c>
      <c r="E76" s="2">
        <f t="shared" si="13"/>
        <v>176.68319999999994</v>
      </c>
      <c r="F76" s="2">
        <f t="shared" si="14"/>
        <v>31216.95316223998</v>
      </c>
      <c r="G76">
        <v>45</v>
      </c>
      <c r="H76" s="2"/>
      <c r="J76" s="2"/>
      <c r="K76" s="2"/>
      <c r="L76" s="2"/>
      <c r="N76" s="2"/>
      <c r="O76" s="2"/>
    </row>
    <row r="77" spans="1:15" ht="12.75">
      <c r="A77">
        <v>65</v>
      </c>
      <c r="B77" s="2">
        <v>22.22222</v>
      </c>
      <c r="C77" s="2">
        <f t="shared" si="12"/>
        <v>1444.4443</v>
      </c>
      <c r="D77">
        <v>1156.65</v>
      </c>
      <c r="E77" s="2">
        <f t="shared" si="13"/>
        <v>287.7943</v>
      </c>
      <c r="F77" s="2">
        <f t="shared" si="14"/>
        <v>82825.55911249001</v>
      </c>
      <c r="G77">
        <v>58</v>
      </c>
      <c r="H77" s="2"/>
      <c r="J77" s="2"/>
      <c r="K77" s="2"/>
      <c r="L77" s="2"/>
      <c r="N77" s="2"/>
      <c r="O77" s="2"/>
    </row>
    <row r="78" spans="1:15" ht="12.75">
      <c r="A78">
        <v>36</v>
      </c>
      <c r="B78" s="2">
        <v>22.22222</v>
      </c>
      <c r="C78" s="2">
        <f t="shared" si="12"/>
        <v>799.99992</v>
      </c>
      <c r="D78">
        <v>1156.65</v>
      </c>
      <c r="E78" s="2">
        <f t="shared" si="13"/>
        <v>-356.6500800000001</v>
      </c>
      <c r="F78" s="2">
        <f t="shared" si="14"/>
        <v>127199.27956400649</v>
      </c>
      <c r="G78">
        <v>65</v>
      </c>
      <c r="H78" s="2"/>
      <c r="J78" s="2"/>
      <c r="K78" s="2"/>
      <c r="L78" s="2"/>
      <c r="N78" s="2"/>
      <c r="O78" s="2"/>
    </row>
    <row r="79" spans="1:15" ht="12.75">
      <c r="A79">
        <v>45</v>
      </c>
      <c r="B79" s="2">
        <v>22.22222</v>
      </c>
      <c r="C79" s="2">
        <f t="shared" si="12"/>
        <v>999.9999</v>
      </c>
      <c r="D79">
        <v>1156.65</v>
      </c>
      <c r="E79" s="2">
        <f t="shared" si="13"/>
        <v>-156.65010000000007</v>
      </c>
      <c r="F79" s="2">
        <f t="shared" si="14"/>
        <v>24539.25383001002</v>
      </c>
      <c r="G79">
        <v>50</v>
      </c>
      <c r="H79" s="2"/>
      <c r="J79" s="2"/>
      <c r="K79" s="2"/>
      <c r="L79" s="2"/>
      <c r="N79" s="2"/>
      <c r="O79" s="2"/>
    </row>
    <row r="80" spans="1:15" ht="12.75">
      <c r="A80">
        <v>58</v>
      </c>
      <c r="B80" s="2">
        <v>22.22222</v>
      </c>
      <c r="C80" s="2">
        <f t="shared" si="12"/>
        <v>1288.88876</v>
      </c>
      <c r="D80">
        <v>1156.65</v>
      </c>
      <c r="E80" s="2">
        <f t="shared" si="13"/>
        <v>132.23875999999996</v>
      </c>
      <c r="F80" s="2">
        <f t="shared" si="14"/>
        <v>17487.08964633759</v>
      </c>
      <c r="G80">
        <v>37</v>
      </c>
      <c r="H80" s="2"/>
      <c r="J80" s="2"/>
      <c r="K80" s="2"/>
      <c r="L80" s="2"/>
      <c r="N80" s="2"/>
      <c r="O80" s="2"/>
    </row>
    <row r="81" spans="1:15" ht="12.75">
      <c r="A81">
        <v>65</v>
      </c>
      <c r="B81" s="2">
        <v>22.22222</v>
      </c>
      <c r="C81" s="2">
        <f t="shared" si="12"/>
        <v>1444.4443</v>
      </c>
      <c r="D81">
        <v>1156.65</v>
      </c>
      <c r="E81" s="2">
        <f t="shared" si="13"/>
        <v>287.7943</v>
      </c>
      <c r="F81" s="2">
        <f t="shared" si="14"/>
        <v>82825.55911249001</v>
      </c>
      <c r="G81">
        <v>71</v>
      </c>
      <c r="H81" s="2"/>
      <c r="J81" s="2"/>
      <c r="K81" s="2"/>
      <c r="L81" s="2"/>
      <c r="N81" s="2"/>
      <c r="O81" s="2"/>
    </row>
    <row r="82" spans="1:15" ht="12.75">
      <c r="A82">
        <v>50</v>
      </c>
      <c r="B82" s="2">
        <v>22.22222</v>
      </c>
      <c r="C82" s="2">
        <f t="shared" si="12"/>
        <v>1111.111</v>
      </c>
      <c r="D82">
        <v>1156.65</v>
      </c>
      <c r="E82" s="2">
        <f t="shared" si="13"/>
        <v>-45.53899999999999</v>
      </c>
      <c r="F82" s="2">
        <f t="shared" si="14"/>
        <v>2073.8005209999988</v>
      </c>
      <c r="G82" s="2"/>
      <c r="H82" s="2"/>
      <c r="J82" s="2"/>
      <c r="K82" s="2"/>
      <c r="L82" s="2"/>
      <c r="N82" s="2"/>
      <c r="O82" s="2"/>
    </row>
    <row r="83" spans="1:15" ht="12.75">
      <c r="A83">
        <v>37</v>
      </c>
      <c r="B83" s="2">
        <v>22.22222</v>
      </c>
      <c r="C83" s="2">
        <f t="shared" si="12"/>
        <v>822.22214</v>
      </c>
      <c r="D83">
        <v>1156.65</v>
      </c>
      <c r="E83" s="2">
        <f t="shared" si="13"/>
        <v>-334.4278600000001</v>
      </c>
      <c r="F83" s="2">
        <f t="shared" si="14"/>
        <v>111841.99354417968</v>
      </c>
      <c r="G83" s="2"/>
      <c r="H83" s="2"/>
      <c r="J83" s="2"/>
      <c r="K83" s="2"/>
      <c r="L83" s="2"/>
      <c r="N83" s="2"/>
      <c r="O83" s="2"/>
    </row>
    <row r="84" spans="1:15" ht="12.75">
      <c r="A84">
        <v>71</v>
      </c>
      <c r="B84" s="2">
        <v>22.22222</v>
      </c>
      <c r="C84" s="2">
        <f>B84*A84</f>
        <v>1577.77762</v>
      </c>
      <c r="D84">
        <v>1156.65</v>
      </c>
      <c r="E84" s="2">
        <f>C84-D84</f>
        <v>421.12762</v>
      </c>
      <c r="F84" s="2">
        <f>E84*E84</f>
        <v>177348.47232686437</v>
      </c>
      <c r="G84" s="2"/>
      <c r="H84" s="2"/>
      <c r="J84" s="2"/>
      <c r="K84" s="2"/>
      <c r="L84" s="2"/>
      <c r="N84" s="2"/>
      <c r="O84" s="2"/>
    </row>
    <row r="85" spans="1:15" ht="12.75">
      <c r="A85">
        <f>SUM(A4:A84)</f>
        <v>2992</v>
      </c>
      <c r="B85" s="2"/>
      <c r="C85" s="2">
        <f>SUM(C4:C84)</f>
        <v>66488.88224000002</v>
      </c>
      <c r="D85" s="2"/>
      <c r="E85" s="2"/>
      <c r="F85" s="2">
        <f>SUM(F4:F84)</f>
        <v>33389810.21690634</v>
      </c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t="s">
        <v>8</v>
      </c>
      <c r="C87" s="2"/>
      <c r="D87">
        <f>AVERAGE(C4:C84)</f>
        <v>820.8503980246916</v>
      </c>
      <c r="E87">
        <f>AVERAGE(C4:C84)</f>
        <v>820.8503980246916</v>
      </c>
      <c r="G87" t="s">
        <v>9</v>
      </c>
      <c r="I87" s="2"/>
      <c r="J87" s="2"/>
      <c r="K87" s="2"/>
      <c r="L87" s="2"/>
      <c r="M87" s="2"/>
      <c r="N87" s="2"/>
      <c r="O87" s="2"/>
    </row>
    <row r="88" spans="1:15" ht="12.75">
      <c r="A88" s="2"/>
      <c r="B88" t="s">
        <v>11</v>
      </c>
      <c r="C88" s="2">
        <v>956</v>
      </c>
      <c r="D88">
        <f>MEDIAN(C4:C84)</f>
        <v>1022.22212</v>
      </c>
      <c r="E88">
        <f>MEDIAN(C4:C84)</f>
        <v>1022.22212</v>
      </c>
      <c r="G88" t="s">
        <v>9</v>
      </c>
      <c r="I88" s="2"/>
      <c r="J88" s="2"/>
      <c r="K88" s="2"/>
      <c r="L88" s="2"/>
      <c r="M88" s="2"/>
      <c r="N88" s="2"/>
      <c r="O88" s="2"/>
    </row>
    <row r="89" spans="1:15" ht="12.75">
      <c r="A89" s="2"/>
      <c r="B89" t="s">
        <v>13</v>
      </c>
      <c r="C89" s="2"/>
      <c r="D89">
        <f>STDEV(C4,C84)</f>
        <v>1115.6572543063717</v>
      </c>
      <c r="E89">
        <f>STDEV(C4:C84)</f>
        <v>550.6375739685479</v>
      </c>
      <c r="G89" t="s">
        <v>9</v>
      </c>
      <c r="I89" s="2"/>
      <c r="J89" s="2"/>
      <c r="K89" s="2"/>
      <c r="L89" s="2"/>
      <c r="M89" s="2"/>
      <c r="N89" s="2"/>
      <c r="O89" s="2"/>
    </row>
    <row r="90" spans="1:14" ht="12.75">
      <c r="A90" s="2"/>
      <c r="B90" s="2"/>
      <c r="C90">
        <f>COUNT(#REF!)</f>
        <v>0</v>
      </c>
      <c r="D90" s="2"/>
      <c r="I90" s="2"/>
      <c r="J90" s="2"/>
      <c r="M90" s="2"/>
      <c r="N90" s="2"/>
    </row>
    <row r="91" spans="2:13" ht="12.75">
      <c r="B91" s="2" t="s">
        <v>7</v>
      </c>
      <c r="C91" s="2">
        <v>81</v>
      </c>
      <c r="D91" s="2"/>
      <c r="E91" s="3" t="s">
        <v>10</v>
      </c>
      <c r="F91" s="3"/>
      <c r="G91">
        <v>778</v>
      </c>
      <c r="I91" s="3"/>
      <c r="L91" s="3"/>
      <c r="M91" s="2"/>
    </row>
    <row r="92" spans="1:13" ht="12.75">
      <c r="A92">
        <v>1156.65</v>
      </c>
      <c r="B92" s="2" t="s">
        <v>8</v>
      </c>
      <c r="C92" s="2">
        <f>AVERAGE(C4:C84)</f>
        <v>820.8503980246916</v>
      </c>
      <c r="D92" s="2" t="s">
        <v>9</v>
      </c>
      <c r="E92" s="3" t="s">
        <v>12</v>
      </c>
      <c r="F92" s="3"/>
      <c r="G92">
        <v>1578</v>
      </c>
      <c r="I92" s="3"/>
      <c r="L92" s="3"/>
      <c r="M92" s="2"/>
    </row>
    <row r="93" spans="2:13" ht="12.75">
      <c r="B93" s="2" t="s">
        <v>11</v>
      </c>
      <c r="C93" s="2">
        <f>MEDIAN(C4:C84)</f>
        <v>1022.22212</v>
      </c>
      <c r="D93" s="2"/>
      <c r="M93" s="2"/>
    </row>
    <row r="94" spans="2:14" ht="12.75">
      <c r="B94" t="s">
        <v>13</v>
      </c>
      <c r="C94" s="2">
        <f>STDEV(C4:C84)</f>
        <v>550.6375739685479</v>
      </c>
      <c r="D94" s="2"/>
      <c r="I94" s="2"/>
      <c r="J94" s="2"/>
      <c r="K94" s="2"/>
      <c r="L94" s="2"/>
      <c r="M94" s="2"/>
      <c r="N94" s="2"/>
    </row>
    <row r="95" spans="3:15" ht="12.75">
      <c r="C95" s="2"/>
      <c r="D95" s="2"/>
      <c r="I95" s="2"/>
      <c r="J95" s="2"/>
      <c r="K95" s="2"/>
      <c r="L95" s="2"/>
      <c r="M95" s="2"/>
      <c r="N95" s="2"/>
      <c r="O95" s="2"/>
    </row>
    <row r="96" spans="1:15" ht="12.75">
      <c r="A96" s="2"/>
      <c r="C96" s="2"/>
      <c r="D96" s="2"/>
      <c r="I96" s="2"/>
      <c r="J96" s="2"/>
      <c r="K96" s="2"/>
      <c r="L96" s="2"/>
      <c r="M96" s="2"/>
      <c r="N96" s="2"/>
      <c r="O96" s="2"/>
    </row>
    <row r="97" spans="1:15" ht="12.75">
      <c r="A97" s="2" t="s">
        <v>16</v>
      </c>
      <c r="B97" t="s">
        <v>14</v>
      </c>
      <c r="C97" t="s">
        <v>15</v>
      </c>
      <c r="D97" s="2"/>
      <c r="E97">
        <v>3465580.774</v>
      </c>
      <c r="F97">
        <v>3465580.774</v>
      </c>
      <c r="I97" s="2"/>
      <c r="J97" s="2"/>
      <c r="K97" s="2"/>
      <c r="L97" s="2"/>
      <c r="M97" s="2"/>
      <c r="N97" s="2"/>
      <c r="O97" s="2"/>
    </row>
    <row r="98" spans="1:15" ht="12.75">
      <c r="A98" s="2"/>
      <c r="D98" s="2"/>
      <c r="I98" s="2"/>
      <c r="K98" s="2"/>
      <c r="L98" s="2"/>
      <c r="M98" s="2"/>
      <c r="O98" s="2"/>
    </row>
    <row r="99" spans="1:15" ht="12.75">
      <c r="A99" s="2" t="s">
        <v>17</v>
      </c>
      <c r="B99" t="s">
        <v>24</v>
      </c>
      <c r="C99">
        <v>80</v>
      </c>
      <c r="D99" s="2"/>
      <c r="E99">
        <v>80</v>
      </c>
      <c r="I99" s="2"/>
      <c r="K99" s="2"/>
      <c r="L99" s="2"/>
      <c r="M99" s="2"/>
      <c r="O99" s="2"/>
    </row>
    <row r="100" spans="1:15" ht="12.75">
      <c r="A100" s="2"/>
      <c r="D100" s="2"/>
      <c r="I100" s="2"/>
      <c r="L100" s="2"/>
      <c r="M100" s="2"/>
      <c r="O100" s="2"/>
    </row>
    <row r="101" spans="1:13" ht="12.75">
      <c r="A101" s="2" t="s">
        <v>18</v>
      </c>
      <c r="D101" s="2"/>
      <c r="E101">
        <f>E97/E99</f>
        <v>43319.759675</v>
      </c>
      <c r="I101" s="2"/>
      <c r="L101" s="2"/>
      <c r="M101" s="2"/>
    </row>
    <row r="102" spans="1:4" ht="12.75">
      <c r="A102" s="2"/>
      <c r="D102" s="2"/>
    </row>
    <row r="103" spans="1:5" ht="12.75">
      <c r="A103" s="2" t="s">
        <v>13</v>
      </c>
      <c r="D103" s="2"/>
      <c r="E103">
        <f>SQRT(E101)</f>
        <v>208.13399452035702</v>
      </c>
    </row>
    <row r="104" spans="1:4" ht="12.75">
      <c r="A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zoomScale="75" zoomScaleNormal="75" workbookViewId="0" topLeftCell="A1">
      <selection activeCell="J110" sqref="J110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7.7109375" style="0" customWidth="1"/>
    <col min="5" max="5" width="5.7109375" style="0" customWidth="1"/>
    <col min="8" max="8" width="5.7109375" style="0" customWidth="1"/>
  </cols>
  <sheetData>
    <row r="1" spans="1:9" ht="12.75">
      <c r="A1">
        <v>32</v>
      </c>
      <c r="B1" s="2">
        <v>22.22</v>
      </c>
      <c r="C1" s="2">
        <f aca="true" t="shared" si="0" ref="C1:C32">B1*A1</f>
        <v>711.04</v>
      </c>
      <c r="D1" s="2">
        <v>18</v>
      </c>
      <c r="E1" s="2">
        <v>22.22</v>
      </c>
      <c r="F1" s="2">
        <f aca="true" t="shared" si="1" ref="F1:F16">E1*D1</f>
        <v>399.96</v>
      </c>
      <c r="G1" s="2">
        <v>9</v>
      </c>
      <c r="H1" s="2">
        <v>22.22</v>
      </c>
      <c r="I1" s="2">
        <f aca="true" t="shared" si="2" ref="I1:I16">H1*G1</f>
        <v>199.98</v>
      </c>
    </row>
    <row r="2" spans="1:9" ht="12.75">
      <c r="A2">
        <v>37</v>
      </c>
      <c r="B2" s="2">
        <v>22.22</v>
      </c>
      <c r="C2" s="2">
        <f t="shared" si="0"/>
        <v>822.14</v>
      </c>
      <c r="D2" s="2">
        <v>23</v>
      </c>
      <c r="E2" s="2">
        <v>22.22</v>
      </c>
      <c r="F2" s="2">
        <f t="shared" si="1"/>
        <v>511.05999999999995</v>
      </c>
      <c r="G2" s="2">
        <v>9</v>
      </c>
      <c r="H2" s="2">
        <v>22.22</v>
      </c>
      <c r="I2" s="2">
        <f t="shared" si="2"/>
        <v>199.98</v>
      </c>
    </row>
    <row r="3" spans="1:9" ht="12.75">
      <c r="A3">
        <v>38</v>
      </c>
      <c r="B3" s="2">
        <v>22.22</v>
      </c>
      <c r="C3" s="2">
        <f t="shared" si="0"/>
        <v>844.3599999999999</v>
      </c>
      <c r="D3" s="2">
        <v>28</v>
      </c>
      <c r="E3" s="2">
        <v>22.22</v>
      </c>
      <c r="F3" s="2">
        <f t="shared" si="1"/>
        <v>622.16</v>
      </c>
      <c r="G3" s="2">
        <v>9</v>
      </c>
      <c r="H3" s="2">
        <v>22.22</v>
      </c>
      <c r="I3" s="2">
        <f t="shared" si="2"/>
        <v>199.98</v>
      </c>
    </row>
    <row r="4" spans="1:9" ht="12.75">
      <c r="A4">
        <v>43</v>
      </c>
      <c r="B4" s="2">
        <v>22.22</v>
      </c>
      <c r="C4" s="2">
        <f t="shared" si="0"/>
        <v>955.4599999999999</v>
      </c>
      <c r="D4" s="2">
        <v>31</v>
      </c>
      <c r="E4" s="2">
        <v>22.22</v>
      </c>
      <c r="F4" s="2">
        <f t="shared" si="1"/>
        <v>688.8199999999999</v>
      </c>
      <c r="G4" s="2">
        <v>9</v>
      </c>
      <c r="H4" s="2">
        <v>22.22</v>
      </c>
      <c r="I4" s="2">
        <f t="shared" si="2"/>
        <v>199.98</v>
      </c>
    </row>
    <row r="5" spans="1:9" ht="12.75">
      <c r="A5">
        <v>43</v>
      </c>
      <c r="B5" s="2">
        <v>22.22</v>
      </c>
      <c r="C5" s="2">
        <f t="shared" si="0"/>
        <v>955.4599999999999</v>
      </c>
      <c r="D5" s="2">
        <v>31</v>
      </c>
      <c r="E5" s="2">
        <v>22.22</v>
      </c>
      <c r="F5" s="2">
        <f t="shared" si="1"/>
        <v>688.8199999999999</v>
      </c>
      <c r="G5" s="2">
        <v>9</v>
      </c>
      <c r="H5" s="2">
        <v>22.22</v>
      </c>
      <c r="I5" s="2">
        <f t="shared" si="2"/>
        <v>199.98</v>
      </c>
    </row>
    <row r="6" spans="1:9" ht="12.75">
      <c r="A6">
        <v>44</v>
      </c>
      <c r="B6" s="2">
        <v>22.22</v>
      </c>
      <c r="C6" s="2">
        <f t="shared" si="0"/>
        <v>977.68</v>
      </c>
      <c r="D6" s="2">
        <v>33</v>
      </c>
      <c r="E6" s="2">
        <v>22.22</v>
      </c>
      <c r="F6" s="2">
        <f t="shared" si="1"/>
        <v>733.26</v>
      </c>
      <c r="G6" s="2">
        <v>9</v>
      </c>
      <c r="H6" s="2">
        <v>22.22</v>
      </c>
      <c r="I6" s="2">
        <f t="shared" si="2"/>
        <v>199.98</v>
      </c>
    </row>
    <row r="7" spans="1:9" ht="12.75">
      <c r="A7">
        <v>46</v>
      </c>
      <c r="B7" s="2">
        <v>22.22</v>
      </c>
      <c r="C7" s="2">
        <f t="shared" si="0"/>
        <v>1022.1199999999999</v>
      </c>
      <c r="D7" s="2">
        <v>33</v>
      </c>
      <c r="E7" s="2">
        <v>22.22</v>
      </c>
      <c r="F7" s="2">
        <f t="shared" si="1"/>
        <v>733.26</v>
      </c>
      <c r="G7" s="2">
        <v>10</v>
      </c>
      <c r="H7" s="2">
        <v>22.22</v>
      </c>
      <c r="I7" s="2">
        <f t="shared" si="2"/>
        <v>222.2</v>
      </c>
    </row>
    <row r="8" spans="1:9" ht="12.75">
      <c r="A8">
        <v>47</v>
      </c>
      <c r="B8" s="2">
        <v>22.22</v>
      </c>
      <c r="C8" s="2">
        <f t="shared" si="0"/>
        <v>1044.34</v>
      </c>
      <c r="D8" s="2">
        <v>33</v>
      </c>
      <c r="E8" s="2">
        <v>22.22</v>
      </c>
      <c r="F8" s="2">
        <f t="shared" si="1"/>
        <v>733.26</v>
      </c>
      <c r="G8" s="2">
        <v>10</v>
      </c>
      <c r="H8" s="2">
        <v>22.22</v>
      </c>
      <c r="I8" s="2">
        <f t="shared" si="2"/>
        <v>222.2</v>
      </c>
    </row>
    <row r="9" spans="1:9" ht="12.75">
      <c r="A9">
        <v>49</v>
      </c>
      <c r="B9" s="2">
        <v>22.22</v>
      </c>
      <c r="C9" s="2">
        <f t="shared" si="0"/>
        <v>1088.78</v>
      </c>
      <c r="D9" s="2">
        <v>34</v>
      </c>
      <c r="E9" s="2">
        <v>22.22</v>
      </c>
      <c r="F9" s="2">
        <f t="shared" si="1"/>
        <v>755.48</v>
      </c>
      <c r="G9" s="2">
        <v>10</v>
      </c>
      <c r="H9" s="2">
        <v>22.22</v>
      </c>
      <c r="I9" s="2">
        <f t="shared" si="2"/>
        <v>222.2</v>
      </c>
    </row>
    <row r="10" spans="1:9" ht="12.75">
      <c r="A10">
        <v>49</v>
      </c>
      <c r="B10" s="2">
        <v>22.22</v>
      </c>
      <c r="C10" s="2">
        <f t="shared" si="0"/>
        <v>1088.78</v>
      </c>
      <c r="D10" s="2">
        <v>35</v>
      </c>
      <c r="E10" s="2">
        <v>22.22</v>
      </c>
      <c r="F10" s="2">
        <f t="shared" si="1"/>
        <v>777.6999999999999</v>
      </c>
      <c r="G10" s="2">
        <v>10</v>
      </c>
      <c r="H10" s="2">
        <v>22.22</v>
      </c>
      <c r="I10" s="2">
        <f t="shared" si="2"/>
        <v>222.2</v>
      </c>
    </row>
    <row r="11" spans="1:9" ht="12.75">
      <c r="A11">
        <v>51</v>
      </c>
      <c r="B11" s="2">
        <v>22.22</v>
      </c>
      <c r="C11" s="2">
        <f t="shared" si="0"/>
        <v>1133.22</v>
      </c>
      <c r="D11" s="2">
        <v>37</v>
      </c>
      <c r="E11" s="2">
        <v>22.22</v>
      </c>
      <c r="F11" s="2">
        <f t="shared" si="1"/>
        <v>822.14</v>
      </c>
      <c r="G11" s="2">
        <v>10</v>
      </c>
      <c r="H11" s="2">
        <v>22.22</v>
      </c>
      <c r="I11" s="2">
        <f t="shared" si="2"/>
        <v>222.2</v>
      </c>
    </row>
    <row r="12" spans="1:9" ht="12.75">
      <c r="A12">
        <v>51</v>
      </c>
      <c r="B12" s="2">
        <v>22.22</v>
      </c>
      <c r="C12" s="2">
        <f t="shared" si="0"/>
        <v>1133.22</v>
      </c>
      <c r="D12" s="2">
        <v>38</v>
      </c>
      <c r="E12" s="2">
        <v>22.22</v>
      </c>
      <c r="F12" s="2">
        <f t="shared" si="1"/>
        <v>844.3599999999999</v>
      </c>
      <c r="G12" s="2">
        <v>10</v>
      </c>
      <c r="H12" s="2">
        <v>22.22</v>
      </c>
      <c r="I12" s="2">
        <f t="shared" si="2"/>
        <v>222.2</v>
      </c>
    </row>
    <row r="13" spans="1:9" ht="12.75">
      <c r="A13">
        <v>52</v>
      </c>
      <c r="B13" s="2">
        <v>22.22</v>
      </c>
      <c r="C13" s="2">
        <f t="shared" si="0"/>
        <v>1155.44</v>
      </c>
      <c r="D13" s="2">
        <v>38</v>
      </c>
      <c r="E13" s="2">
        <v>22.22</v>
      </c>
      <c r="F13" s="2">
        <f t="shared" si="1"/>
        <v>844.3599999999999</v>
      </c>
      <c r="G13" s="2">
        <v>10</v>
      </c>
      <c r="H13" s="2">
        <v>22.22</v>
      </c>
      <c r="I13" s="2">
        <f t="shared" si="2"/>
        <v>222.2</v>
      </c>
    </row>
    <row r="14" spans="1:9" ht="12.75">
      <c r="A14">
        <v>52</v>
      </c>
      <c r="B14" s="2">
        <v>22.22</v>
      </c>
      <c r="C14" s="2">
        <f t="shared" si="0"/>
        <v>1155.44</v>
      </c>
      <c r="D14" s="2">
        <v>40</v>
      </c>
      <c r="E14" s="2">
        <v>22.22</v>
      </c>
      <c r="F14" s="2">
        <f t="shared" si="1"/>
        <v>888.8</v>
      </c>
      <c r="G14" s="2">
        <v>11</v>
      </c>
      <c r="H14" s="2">
        <v>22.22</v>
      </c>
      <c r="I14" s="2">
        <f t="shared" si="2"/>
        <v>244.42</v>
      </c>
    </row>
    <row r="15" spans="1:9" ht="12.75">
      <c r="A15">
        <v>52</v>
      </c>
      <c r="B15" s="2">
        <v>22.22</v>
      </c>
      <c r="C15" s="2">
        <f t="shared" si="0"/>
        <v>1155.44</v>
      </c>
      <c r="D15" s="2">
        <v>41</v>
      </c>
      <c r="E15" s="2">
        <v>22.22</v>
      </c>
      <c r="F15" s="2">
        <f t="shared" si="1"/>
        <v>911.02</v>
      </c>
      <c r="G15" s="2">
        <v>11</v>
      </c>
      <c r="H15" s="2">
        <v>22.22</v>
      </c>
      <c r="I15" s="2">
        <f t="shared" si="2"/>
        <v>244.42</v>
      </c>
    </row>
    <row r="16" spans="1:9" ht="12.75">
      <c r="A16">
        <v>53</v>
      </c>
      <c r="B16" s="2">
        <v>22.22</v>
      </c>
      <c r="C16" s="2">
        <f t="shared" si="0"/>
        <v>1177.6599999999999</v>
      </c>
      <c r="D16" s="2">
        <v>41</v>
      </c>
      <c r="E16" s="2">
        <v>22.22</v>
      </c>
      <c r="F16" s="2">
        <f t="shared" si="1"/>
        <v>911.02</v>
      </c>
      <c r="G16" s="2">
        <v>11</v>
      </c>
      <c r="H16" s="2">
        <v>22.22</v>
      </c>
      <c r="I16" s="2">
        <f t="shared" si="2"/>
        <v>244.42</v>
      </c>
    </row>
    <row r="17" spans="1:9" ht="12.75">
      <c r="A17">
        <v>53</v>
      </c>
      <c r="B17" s="2">
        <v>22.22</v>
      </c>
      <c r="C17" s="2">
        <f t="shared" si="0"/>
        <v>1177.6599999999999</v>
      </c>
      <c r="D17" s="2">
        <v>42</v>
      </c>
      <c r="E17" s="2">
        <v>22.22</v>
      </c>
      <c r="F17" s="2">
        <f aca="true" t="shared" si="3" ref="F17:F32">E17*D17</f>
        <v>933.24</v>
      </c>
      <c r="G17" s="2">
        <v>11</v>
      </c>
      <c r="H17" s="2">
        <v>22.22</v>
      </c>
      <c r="I17" s="2">
        <f aca="true" t="shared" si="4" ref="I17:I32">H17*G17</f>
        <v>244.42</v>
      </c>
    </row>
    <row r="18" spans="1:9" ht="12.75">
      <c r="A18">
        <v>55</v>
      </c>
      <c r="B18" s="2">
        <v>22.22</v>
      </c>
      <c r="C18" s="2">
        <f t="shared" si="0"/>
        <v>1222.1</v>
      </c>
      <c r="D18" s="2">
        <v>42</v>
      </c>
      <c r="E18" s="2">
        <v>22.22</v>
      </c>
      <c r="F18" s="2">
        <f t="shared" si="3"/>
        <v>933.24</v>
      </c>
      <c r="G18" s="2">
        <v>11</v>
      </c>
      <c r="H18" s="2">
        <v>22.22</v>
      </c>
      <c r="I18" s="2">
        <f t="shared" si="4"/>
        <v>244.42</v>
      </c>
    </row>
    <row r="19" spans="1:9" ht="12.75">
      <c r="A19">
        <v>55</v>
      </c>
      <c r="B19" s="2">
        <v>22.22</v>
      </c>
      <c r="C19" s="2">
        <f t="shared" si="0"/>
        <v>1222.1</v>
      </c>
      <c r="D19" s="2">
        <v>43</v>
      </c>
      <c r="E19" s="2">
        <v>22.22</v>
      </c>
      <c r="F19" s="2">
        <f t="shared" si="3"/>
        <v>955.4599999999999</v>
      </c>
      <c r="G19" s="2">
        <v>11</v>
      </c>
      <c r="H19" s="2">
        <v>22.22</v>
      </c>
      <c r="I19" s="2">
        <f t="shared" si="4"/>
        <v>244.42</v>
      </c>
    </row>
    <row r="20" spans="1:9" ht="12.75">
      <c r="A20">
        <v>55</v>
      </c>
      <c r="B20" s="2">
        <v>22.22</v>
      </c>
      <c r="C20" s="2">
        <f t="shared" si="0"/>
        <v>1222.1</v>
      </c>
      <c r="D20" s="2">
        <v>43</v>
      </c>
      <c r="E20" s="2">
        <v>22.22</v>
      </c>
      <c r="F20" s="2">
        <f t="shared" si="3"/>
        <v>955.4599999999999</v>
      </c>
      <c r="G20" s="2">
        <v>11</v>
      </c>
      <c r="H20" s="2">
        <v>22.22</v>
      </c>
      <c r="I20" s="2">
        <f t="shared" si="4"/>
        <v>244.42</v>
      </c>
    </row>
    <row r="21" spans="1:9" ht="12.75">
      <c r="A21">
        <v>55</v>
      </c>
      <c r="B21" s="2">
        <v>22.22</v>
      </c>
      <c r="C21" s="2">
        <f t="shared" si="0"/>
        <v>1222.1</v>
      </c>
      <c r="D21" s="2">
        <v>43</v>
      </c>
      <c r="E21" s="2">
        <v>22.22</v>
      </c>
      <c r="F21" s="2">
        <f t="shared" si="3"/>
        <v>955.4599999999999</v>
      </c>
      <c r="G21" s="2">
        <v>11</v>
      </c>
      <c r="H21" s="2">
        <v>22.22</v>
      </c>
      <c r="I21" s="2">
        <f t="shared" si="4"/>
        <v>244.42</v>
      </c>
    </row>
    <row r="22" spans="1:9" ht="12.75">
      <c r="A22">
        <v>55</v>
      </c>
      <c r="B22" s="2">
        <v>22.22</v>
      </c>
      <c r="C22" s="2">
        <f t="shared" si="0"/>
        <v>1222.1</v>
      </c>
      <c r="D22" s="2">
        <v>45</v>
      </c>
      <c r="E22" s="2">
        <v>22.22</v>
      </c>
      <c r="F22" s="2">
        <f t="shared" si="3"/>
        <v>999.9</v>
      </c>
      <c r="G22" s="2">
        <v>11</v>
      </c>
      <c r="H22" s="2">
        <v>22.22</v>
      </c>
      <c r="I22" s="2">
        <f t="shared" si="4"/>
        <v>244.42</v>
      </c>
    </row>
    <row r="23" spans="1:9" ht="12.75">
      <c r="A23">
        <v>55</v>
      </c>
      <c r="B23" s="2">
        <v>22.22</v>
      </c>
      <c r="C23" s="2">
        <f t="shared" si="0"/>
        <v>1222.1</v>
      </c>
      <c r="D23" s="2">
        <v>48</v>
      </c>
      <c r="E23" s="2">
        <v>22.22</v>
      </c>
      <c r="F23" s="2">
        <f t="shared" si="3"/>
        <v>1066.56</v>
      </c>
      <c r="G23" s="2">
        <v>11</v>
      </c>
      <c r="H23" s="2">
        <v>22.22</v>
      </c>
      <c r="I23" s="2">
        <f t="shared" si="4"/>
        <v>244.42</v>
      </c>
    </row>
    <row r="24" spans="1:9" ht="12.75">
      <c r="A24">
        <v>56</v>
      </c>
      <c r="B24" s="2">
        <v>22.22</v>
      </c>
      <c r="C24" s="2">
        <f t="shared" si="0"/>
        <v>1244.32</v>
      </c>
      <c r="D24" s="2">
        <v>49</v>
      </c>
      <c r="E24" s="2">
        <v>22.22</v>
      </c>
      <c r="F24" s="2">
        <f t="shared" si="3"/>
        <v>1088.78</v>
      </c>
      <c r="G24" s="2">
        <v>11</v>
      </c>
      <c r="H24" s="2">
        <v>22.22</v>
      </c>
      <c r="I24" s="2">
        <f t="shared" si="4"/>
        <v>244.42</v>
      </c>
    </row>
    <row r="25" spans="1:9" ht="12.75">
      <c r="A25">
        <v>57</v>
      </c>
      <c r="B25" s="2">
        <v>22.22</v>
      </c>
      <c r="C25" s="2">
        <f t="shared" si="0"/>
        <v>1266.54</v>
      </c>
      <c r="D25" s="2">
        <v>50</v>
      </c>
      <c r="E25" s="2">
        <v>22.22</v>
      </c>
      <c r="F25" s="2">
        <f t="shared" si="3"/>
        <v>1111</v>
      </c>
      <c r="G25" s="2">
        <v>11</v>
      </c>
      <c r="H25" s="2">
        <v>22.22</v>
      </c>
      <c r="I25" s="2">
        <f t="shared" si="4"/>
        <v>244.42</v>
      </c>
    </row>
    <row r="26" spans="1:9" ht="12.75">
      <c r="A26">
        <v>57</v>
      </c>
      <c r="B26" s="2">
        <v>22.22</v>
      </c>
      <c r="C26" s="2">
        <f t="shared" si="0"/>
        <v>1266.54</v>
      </c>
      <c r="D26" s="2">
        <v>51</v>
      </c>
      <c r="E26" s="2">
        <v>22.22</v>
      </c>
      <c r="F26" s="2">
        <f t="shared" si="3"/>
        <v>1133.22</v>
      </c>
      <c r="G26" s="2">
        <v>11</v>
      </c>
      <c r="H26" s="2">
        <v>22.22</v>
      </c>
      <c r="I26" s="2">
        <f t="shared" si="4"/>
        <v>244.42</v>
      </c>
    </row>
    <row r="27" spans="1:9" ht="12.75">
      <c r="A27">
        <v>57</v>
      </c>
      <c r="B27" s="2">
        <v>22.22</v>
      </c>
      <c r="C27" s="2">
        <f t="shared" si="0"/>
        <v>1266.54</v>
      </c>
      <c r="D27" s="2">
        <v>52</v>
      </c>
      <c r="E27" s="2">
        <v>22.22</v>
      </c>
      <c r="F27" s="2">
        <f t="shared" si="3"/>
        <v>1155.44</v>
      </c>
      <c r="G27" s="2">
        <v>11</v>
      </c>
      <c r="H27" s="2">
        <v>22.22</v>
      </c>
      <c r="I27" s="2">
        <f t="shared" si="4"/>
        <v>244.42</v>
      </c>
    </row>
    <row r="28" spans="1:9" ht="12.75">
      <c r="A28">
        <v>57</v>
      </c>
      <c r="B28" s="2">
        <v>22.22</v>
      </c>
      <c r="C28" s="2">
        <f t="shared" si="0"/>
        <v>1266.54</v>
      </c>
      <c r="D28" s="2">
        <v>52</v>
      </c>
      <c r="E28" s="2">
        <v>22.22</v>
      </c>
      <c r="F28" s="2">
        <f t="shared" si="3"/>
        <v>1155.44</v>
      </c>
      <c r="G28" s="2">
        <v>11</v>
      </c>
      <c r="H28" s="2">
        <v>22.22</v>
      </c>
      <c r="I28" s="2">
        <f t="shared" si="4"/>
        <v>244.42</v>
      </c>
    </row>
    <row r="29" spans="1:9" ht="12.75">
      <c r="A29">
        <v>57</v>
      </c>
      <c r="B29" s="2">
        <v>22.22</v>
      </c>
      <c r="C29" s="2">
        <f t="shared" si="0"/>
        <v>1266.54</v>
      </c>
      <c r="D29" s="2">
        <v>52</v>
      </c>
      <c r="E29" s="2">
        <v>22.22</v>
      </c>
      <c r="F29" s="2">
        <f t="shared" si="3"/>
        <v>1155.44</v>
      </c>
      <c r="G29" s="2">
        <v>11</v>
      </c>
      <c r="H29" s="2">
        <v>22.22</v>
      </c>
      <c r="I29" s="2">
        <f t="shared" si="4"/>
        <v>244.42</v>
      </c>
    </row>
    <row r="30" spans="1:9" ht="12.75">
      <c r="A30">
        <v>57</v>
      </c>
      <c r="B30" s="2">
        <v>22.22</v>
      </c>
      <c r="C30" s="2">
        <f t="shared" si="0"/>
        <v>1266.54</v>
      </c>
      <c r="D30" s="2">
        <v>53</v>
      </c>
      <c r="E30" s="2">
        <v>22.22</v>
      </c>
      <c r="F30" s="2">
        <f t="shared" si="3"/>
        <v>1177.6599999999999</v>
      </c>
      <c r="G30" s="2">
        <v>11</v>
      </c>
      <c r="H30" s="2">
        <v>22.22</v>
      </c>
      <c r="I30" s="2">
        <f t="shared" si="4"/>
        <v>244.42</v>
      </c>
    </row>
    <row r="31" spans="1:9" ht="12.75">
      <c r="A31">
        <v>57</v>
      </c>
      <c r="B31" s="2">
        <v>22.22</v>
      </c>
      <c r="C31" s="2">
        <f t="shared" si="0"/>
        <v>1266.54</v>
      </c>
      <c r="D31" s="2">
        <v>53</v>
      </c>
      <c r="E31" s="2">
        <v>22.22</v>
      </c>
      <c r="F31" s="2">
        <f t="shared" si="3"/>
        <v>1177.6599999999999</v>
      </c>
      <c r="G31" s="2">
        <v>11</v>
      </c>
      <c r="H31" s="2">
        <v>22.22</v>
      </c>
      <c r="I31" s="2">
        <f t="shared" si="4"/>
        <v>244.42</v>
      </c>
    </row>
    <row r="32" spans="1:9" ht="12.75">
      <c r="A32">
        <v>57</v>
      </c>
      <c r="B32" s="2">
        <v>22.22</v>
      </c>
      <c r="C32" s="2">
        <f t="shared" si="0"/>
        <v>1266.54</v>
      </c>
      <c r="D32" s="2">
        <v>53</v>
      </c>
      <c r="E32" s="2">
        <v>22.22</v>
      </c>
      <c r="F32" s="2">
        <f t="shared" si="3"/>
        <v>1177.6599999999999</v>
      </c>
      <c r="G32" s="2">
        <v>12</v>
      </c>
      <c r="H32" s="2">
        <v>22.22</v>
      </c>
      <c r="I32" s="2">
        <f t="shared" si="4"/>
        <v>266.64</v>
      </c>
    </row>
    <row r="33" spans="1:9" ht="12.75">
      <c r="A33">
        <v>58</v>
      </c>
      <c r="B33" s="2">
        <v>22.22</v>
      </c>
      <c r="C33" s="2">
        <f aca="true" t="shared" si="5" ref="C33:C64">B33*A33</f>
        <v>1288.76</v>
      </c>
      <c r="D33" s="2">
        <v>53</v>
      </c>
      <c r="E33" s="2">
        <v>22.22</v>
      </c>
      <c r="F33" s="2">
        <f aca="true" t="shared" si="6" ref="F33:F48">E33*D33</f>
        <v>1177.6599999999999</v>
      </c>
      <c r="G33" s="2">
        <v>12</v>
      </c>
      <c r="H33" s="2">
        <v>22.22</v>
      </c>
      <c r="I33" s="2">
        <f aca="true" t="shared" si="7" ref="I33:I48">H33*G33</f>
        <v>266.64</v>
      </c>
    </row>
    <row r="34" spans="1:9" ht="12.75">
      <c r="A34">
        <v>58</v>
      </c>
      <c r="B34" s="2">
        <v>22.22</v>
      </c>
      <c r="C34" s="2">
        <f t="shared" si="5"/>
        <v>1288.76</v>
      </c>
      <c r="D34" s="2">
        <v>54</v>
      </c>
      <c r="E34" s="2">
        <v>22.22</v>
      </c>
      <c r="F34" s="2">
        <f t="shared" si="6"/>
        <v>1199.8799999999999</v>
      </c>
      <c r="G34" s="2">
        <v>12</v>
      </c>
      <c r="H34" s="2">
        <v>22.22</v>
      </c>
      <c r="I34" s="2">
        <f t="shared" si="7"/>
        <v>266.64</v>
      </c>
    </row>
    <row r="35" spans="1:9" ht="12.75">
      <c r="A35">
        <v>58</v>
      </c>
      <c r="B35" s="2">
        <v>22.22</v>
      </c>
      <c r="C35" s="2">
        <f t="shared" si="5"/>
        <v>1288.76</v>
      </c>
      <c r="D35" s="2">
        <v>54</v>
      </c>
      <c r="E35" s="2">
        <v>22.22</v>
      </c>
      <c r="F35" s="2">
        <f t="shared" si="6"/>
        <v>1199.8799999999999</v>
      </c>
      <c r="G35" s="2">
        <v>12</v>
      </c>
      <c r="H35" s="2">
        <v>22.22</v>
      </c>
      <c r="I35" s="2">
        <f t="shared" si="7"/>
        <v>266.64</v>
      </c>
    </row>
    <row r="36" spans="1:9" ht="12.75">
      <c r="A36">
        <v>58</v>
      </c>
      <c r="B36" s="2">
        <v>22.22</v>
      </c>
      <c r="C36" s="2">
        <f t="shared" si="5"/>
        <v>1288.76</v>
      </c>
      <c r="D36" s="2">
        <v>54</v>
      </c>
      <c r="E36" s="2">
        <v>22.22</v>
      </c>
      <c r="F36" s="2">
        <f t="shared" si="6"/>
        <v>1199.8799999999999</v>
      </c>
      <c r="G36" s="2">
        <v>12</v>
      </c>
      <c r="H36" s="2">
        <v>22.22</v>
      </c>
      <c r="I36" s="2">
        <f t="shared" si="7"/>
        <v>266.64</v>
      </c>
    </row>
    <row r="37" spans="1:9" ht="12.75">
      <c r="A37">
        <v>59</v>
      </c>
      <c r="B37" s="2">
        <v>22.22</v>
      </c>
      <c r="C37" s="2">
        <f t="shared" si="5"/>
        <v>1310.98</v>
      </c>
      <c r="D37" s="2">
        <v>56</v>
      </c>
      <c r="E37" s="2">
        <v>22.22</v>
      </c>
      <c r="F37" s="2">
        <f t="shared" si="6"/>
        <v>1244.32</v>
      </c>
      <c r="G37" s="2">
        <v>12</v>
      </c>
      <c r="H37" s="2">
        <v>22.22</v>
      </c>
      <c r="I37" s="2">
        <f t="shared" si="7"/>
        <v>266.64</v>
      </c>
    </row>
    <row r="38" spans="1:9" ht="12.75">
      <c r="A38">
        <v>59</v>
      </c>
      <c r="B38" s="2">
        <v>22.22</v>
      </c>
      <c r="C38" s="2">
        <f t="shared" si="5"/>
        <v>1310.98</v>
      </c>
      <c r="D38" s="2">
        <v>56</v>
      </c>
      <c r="E38" s="2">
        <v>22.22</v>
      </c>
      <c r="F38" s="2">
        <f t="shared" si="6"/>
        <v>1244.32</v>
      </c>
      <c r="G38" s="2">
        <v>12</v>
      </c>
      <c r="H38" s="2">
        <v>22.22</v>
      </c>
      <c r="I38" s="2">
        <f t="shared" si="7"/>
        <v>266.64</v>
      </c>
    </row>
    <row r="39" spans="1:9" ht="12.75">
      <c r="A39">
        <v>59</v>
      </c>
      <c r="B39" s="2">
        <v>22.22</v>
      </c>
      <c r="C39" s="2">
        <f t="shared" si="5"/>
        <v>1310.98</v>
      </c>
      <c r="D39" s="2">
        <v>56</v>
      </c>
      <c r="E39" s="2">
        <v>22.22</v>
      </c>
      <c r="F39" s="2">
        <f t="shared" si="6"/>
        <v>1244.32</v>
      </c>
      <c r="G39" s="2">
        <v>12</v>
      </c>
      <c r="H39" s="2">
        <v>22.22</v>
      </c>
      <c r="I39" s="2">
        <f t="shared" si="7"/>
        <v>266.64</v>
      </c>
    </row>
    <row r="40" spans="1:9" ht="12.75">
      <c r="A40">
        <v>59</v>
      </c>
      <c r="B40" s="2">
        <v>22.22</v>
      </c>
      <c r="C40" s="2">
        <f t="shared" si="5"/>
        <v>1310.98</v>
      </c>
      <c r="D40" s="2">
        <v>57</v>
      </c>
      <c r="E40" s="2">
        <v>22.22</v>
      </c>
      <c r="F40" s="2">
        <f t="shared" si="6"/>
        <v>1266.54</v>
      </c>
      <c r="G40" s="2">
        <v>12</v>
      </c>
      <c r="H40" s="2">
        <v>22.22</v>
      </c>
      <c r="I40" s="2">
        <f t="shared" si="7"/>
        <v>266.64</v>
      </c>
    </row>
    <row r="41" spans="1:9" ht="12.75">
      <c r="A41">
        <v>59</v>
      </c>
      <c r="B41" s="2">
        <v>22.22</v>
      </c>
      <c r="C41" s="2">
        <f t="shared" si="5"/>
        <v>1310.98</v>
      </c>
      <c r="D41" s="2">
        <v>57</v>
      </c>
      <c r="E41" s="2">
        <v>22.22</v>
      </c>
      <c r="F41" s="2">
        <f t="shared" si="6"/>
        <v>1266.54</v>
      </c>
      <c r="G41" s="2">
        <v>12</v>
      </c>
      <c r="H41" s="2">
        <v>22.22</v>
      </c>
      <c r="I41" s="2">
        <f t="shared" si="7"/>
        <v>266.64</v>
      </c>
    </row>
    <row r="42" spans="1:9" ht="12.75">
      <c r="A42">
        <v>59</v>
      </c>
      <c r="B42" s="2">
        <v>22.22</v>
      </c>
      <c r="C42" s="2">
        <f t="shared" si="5"/>
        <v>1310.98</v>
      </c>
      <c r="D42" s="2">
        <v>57</v>
      </c>
      <c r="E42" s="2">
        <v>22.22</v>
      </c>
      <c r="F42" s="2">
        <f t="shared" si="6"/>
        <v>1266.54</v>
      </c>
      <c r="G42" s="2">
        <v>12</v>
      </c>
      <c r="H42" s="2">
        <v>22.22</v>
      </c>
      <c r="I42" s="2">
        <f t="shared" si="7"/>
        <v>266.64</v>
      </c>
    </row>
    <row r="43" spans="1:9" ht="12.75">
      <c r="A43">
        <v>59</v>
      </c>
      <c r="B43" s="2">
        <v>22.22</v>
      </c>
      <c r="C43" s="2">
        <f t="shared" si="5"/>
        <v>1310.98</v>
      </c>
      <c r="D43" s="2">
        <v>58</v>
      </c>
      <c r="E43" s="2">
        <v>22.22</v>
      </c>
      <c r="F43" s="2">
        <f t="shared" si="6"/>
        <v>1288.76</v>
      </c>
      <c r="G43" s="2">
        <v>12</v>
      </c>
      <c r="H43" s="2">
        <v>22.22</v>
      </c>
      <c r="I43" s="2">
        <f t="shared" si="7"/>
        <v>266.64</v>
      </c>
    </row>
    <row r="44" spans="1:9" ht="12.75">
      <c r="A44">
        <v>60</v>
      </c>
      <c r="B44" s="2">
        <v>22.22</v>
      </c>
      <c r="C44" s="2">
        <f t="shared" si="5"/>
        <v>1333.1999999999998</v>
      </c>
      <c r="D44" s="2">
        <v>58</v>
      </c>
      <c r="E44" s="2">
        <v>22.22</v>
      </c>
      <c r="F44" s="2">
        <f t="shared" si="6"/>
        <v>1288.76</v>
      </c>
      <c r="G44" s="2">
        <v>12</v>
      </c>
      <c r="H44" s="2">
        <v>22.22</v>
      </c>
      <c r="I44" s="2">
        <f t="shared" si="7"/>
        <v>266.64</v>
      </c>
    </row>
    <row r="45" spans="1:9" ht="12.75">
      <c r="A45">
        <v>60</v>
      </c>
      <c r="B45" s="2">
        <v>22.22</v>
      </c>
      <c r="C45" s="2">
        <f t="shared" si="5"/>
        <v>1333.1999999999998</v>
      </c>
      <c r="D45" s="2">
        <v>58</v>
      </c>
      <c r="E45" s="2">
        <v>22.22</v>
      </c>
      <c r="F45" s="2">
        <f t="shared" si="6"/>
        <v>1288.76</v>
      </c>
      <c r="G45" s="2">
        <v>12</v>
      </c>
      <c r="H45" s="2">
        <v>22.22</v>
      </c>
      <c r="I45" s="2">
        <f t="shared" si="7"/>
        <v>266.64</v>
      </c>
    </row>
    <row r="46" spans="1:9" ht="12.75">
      <c r="A46">
        <v>60</v>
      </c>
      <c r="B46" s="2">
        <v>22.22</v>
      </c>
      <c r="C46" s="2">
        <f t="shared" si="5"/>
        <v>1333.1999999999998</v>
      </c>
      <c r="D46" s="2">
        <v>59</v>
      </c>
      <c r="E46" s="2">
        <v>22.22</v>
      </c>
      <c r="F46" s="2">
        <f t="shared" si="6"/>
        <v>1310.98</v>
      </c>
      <c r="G46" s="2">
        <v>12</v>
      </c>
      <c r="H46" s="2">
        <v>22.22</v>
      </c>
      <c r="I46" s="2">
        <f t="shared" si="7"/>
        <v>266.64</v>
      </c>
    </row>
    <row r="47" spans="1:9" ht="12.75">
      <c r="A47">
        <v>60</v>
      </c>
      <c r="B47" s="2">
        <v>22.22</v>
      </c>
      <c r="C47" s="2">
        <f t="shared" si="5"/>
        <v>1333.1999999999998</v>
      </c>
      <c r="D47" s="2">
        <v>59</v>
      </c>
      <c r="E47" s="2">
        <v>22.22</v>
      </c>
      <c r="F47" s="2">
        <f t="shared" si="6"/>
        <v>1310.98</v>
      </c>
      <c r="G47" s="2">
        <v>12</v>
      </c>
      <c r="H47" s="2">
        <v>22.22</v>
      </c>
      <c r="I47" s="2">
        <f t="shared" si="7"/>
        <v>266.64</v>
      </c>
    </row>
    <row r="48" spans="1:9" ht="12.75">
      <c r="A48">
        <v>60</v>
      </c>
      <c r="B48" s="2">
        <v>22.22</v>
      </c>
      <c r="C48" s="2">
        <f t="shared" si="5"/>
        <v>1333.1999999999998</v>
      </c>
      <c r="D48" s="2">
        <v>59</v>
      </c>
      <c r="E48" s="2">
        <v>22.22</v>
      </c>
      <c r="F48" s="2">
        <f t="shared" si="6"/>
        <v>1310.98</v>
      </c>
      <c r="G48" s="2">
        <v>12</v>
      </c>
      <c r="H48" s="2">
        <v>22.22</v>
      </c>
      <c r="I48" s="2">
        <f t="shared" si="7"/>
        <v>266.64</v>
      </c>
    </row>
    <row r="49" spans="1:9" ht="12.75">
      <c r="A49">
        <v>60</v>
      </c>
      <c r="B49" s="2">
        <v>22.22</v>
      </c>
      <c r="C49" s="2">
        <f t="shared" si="5"/>
        <v>1333.1999999999998</v>
      </c>
      <c r="D49" s="2">
        <v>59</v>
      </c>
      <c r="E49" s="2">
        <v>22.22</v>
      </c>
      <c r="F49" s="2">
        <f aca="true" t="shared" si="8" ref="F49:F64">E49*D49</f>
        <v>1310.98</v>
      </c>
      <c r="G49" s="2">
        <v>12</v>
      </c>
      <c r="H49" s="2">
        <v>22.22</v>
      </c>
      <c r="I49" s="2">
        <f aca="true" t="shared" si="9" ref="I49:I64">H49*G49</f>
        <v>266.64</v>
      </c>
    </row>
    <row r="50" spans="1:9" ht="12.75">
      <c r="A50">
        <v>60</v>
      </c>
      <c r="B50" s="2">
        <v>22.22</v>
      </c>
      <c r="C50" s="2">
        <f t="shared" si="5"/>
        <v>1333.1999999999998</v>
      </c>
      <c r="D50" s="2">
        <v>60</v>
      </c>
      <c r="E50" s="2">
        <v>22.22</v>
      </c>
      <c r="F50" s="2">
        <f t="shared" si="8"/>
        <v>1333.1999999999998</v>
      </c>
      <c r="G50" s="2">
        <v>12</v>
      </c>
      <c r="H50" s="2">
        <v>22.22</v>
      </c>
      <c r="I50" s="2">
        <f t="shared" si="9"/>
        <v>266.64</v>
      </c>
    </row>
    <row r="51" spans="1:9" ht="12.75">
      <c r="A51">
        <v>60</v>
      </c>
      <c r="B51" s="2">
        <v>22.22</v>
      </c>
      <c r="C51" s="2">
        <f t="shared" si="5"/>
        <v>1333.1999999999998</v>
      </c>
      <c r="D51" s="2">
        <v>61</v>
      </c>
      <c r="E51" s="2">
        <v>22.22</v>
      </c>
      <c r="F51" s="2">
        <f t="shared" si="8"/>
        <v>1355.4199999999998</v>
      </c>
      <c r="G51" s="2">
        <v>12</v>
      </c>
      <c r="H51" s="2">
        <v>22.22</v>
      </c>
      <c r="I51" s="2">
        <f t="shared" si="9"/>
        <v>266.64</v>
      </c>
    </row>
    <row r="52" spans="1:9" ht="12.75">
      <c r="A52">
        <v>60</v>
      </c>
      <c r="B52" s="2">
        <v>22.22</v>
      </c>
      <c r="C52" s="2">
        <f t="shared" si="5"/>
        <v>1333.1999999999998</v>
      </c>
      <c r="D52" s="2">
        <v>61</v>
      </c>
      <c r="E52" s="2">
        <v>22.22</v>
      </c>
      <c r="F52" s="2">
        <f t="shared" si="8"/>
        <v>1355.4199999999998</v>
      </c>
      <c r="G52" s="2">
        <v>12</v>
      </c>
      <c r="H52" s="2">
        <v>22.22</v>
      </c>
      <c r="I52" s="2">
        <f t="shared" si="9"/>
        <v>266.64</v>
      </c>
    </row>
    <row r="53" spans="1:9" ht="12.75">
      <c r="A53">
        <v>60</v>
      </c>
      <c r="B53" s="2">
        <v>22.22</v>
      </c>
      <c r="C53" s="2">
        <f t="shared" si="5"/>
        <v>1333.1999999999998</v>
      </c>
      <c r="D53" s="2">
        <v>62</v>
      </c>
      <c r="E53" s="2">
        <v>22.22</v>
      </c>
      <c r="F53" s="2">
        <f t="shared" si="8"/>
        <v>1377.6399999999999</v>
      </c>
      <c r="G53" s="2">
        <v>13</v>
      </c>
      <c r="H53" s="2">
        <v>22.22</v>
      </c>
      <c r="I53" s="2">
        <f t="shared" si="9"/>
        <v>288.86</v>
      </c>
    </row>
    <row r="54" spans="1:9" ht="12.75">
      <c r="A54">
        <v>60</v>
      </c>
      <c r="B54" s="2">
        <v>22.22</v>
      </c>
      <c r="C54" s="2">
        <f t="shared" si="5"/>
        <v>1333.1999999999998</v>
      </c>
      <c r="D54" s="2">
        <v>62</v>
      </c>
      <c r="E54" s="2">
        <v>22.22</v>
      </c>
      <c r="F54" s="2">
        <f t="shared" si="8"/>
        <v>1377.6399999999999</v>
      </c>
      <c r="G54" s="2">
        <v>13</v>
      </c>
      <c r="H54" s="2">
        <v>22.22</v>
      </c>
      <c r="I54" s="2">
        <f t="shared" si="9"/>
        <v>288.86</v>
      </c>
    </row>
    <row r="55" spans="1:9" ht="12.75">
      <c r="A55">
        <v>61</v>
      </c>
      <c r="B55" s="2">
        <v>22.22</v>
      </c>
      <c r="C55" s="2">
        <f t="shared" si="5"/>
        <v>1355.4199999999998</v>
      </c>
      <c r="D55" s="2">
        <v>62</v>
      </c>
      <c r="E55" s="2">
        <v>22.22</v>
      </c>
      <c r="F55" s="2">
        <f t="shared" si="8"/>
        <v>1377.6399999999999</v>
      </c>
      <c r="G55" s="2">
        <v>13</v>
      </c>
      <c r="H55" s="2">
        <v>22.22</v>
      </c>
      <c r="I55" s="2">
        <f t="shared" si="9"/>
        <v>288.86</v>
      </c>
    </row>
    <row r="56" spans="1:9" ht="12.75">
      <c r="A56">
        <v>61</v>
      </c>
      <c r="B56" s="2">
        <v>22.22</v>
      </c>
      <c r="C56" s="2">
        <f t="shared" si="5"/>
        <v>1355.4199999999998</v>
      </c>
      <c r="D56" s="2">
        <v>62</v>
      </c>
      <c r="E56" s="2">
        <v>22.22</v>
      </c>
      <c r="F56" s="2">
        <f t="shared" si="8"/>
        <v>1377.6399999999999</v>
      </c>
      <c r="G56" s="2">
        <v>13</v>
      </c>
      <c r="H56" s="2">
        <v>22.22</v>
      </c>
      <c r="I56" s="2">
        <f t="shared" si="9"/>
        <v>288.86</v>
      </c>
    </row>
    <row r="57" spans="1:9" ht="12.75">
      <c r="A57">
        <v>61</v>
      </c>
      <c r="B57" s="2">
        <v>22.22</v>
      </c>
      <c r="C57" s="2">
        <f t="shared" si="5"/>
        <v>1355.4199999999998</v>
      </c>
      <c r="D57" s="2">
        <v>63</v>
      </c>
      <c r="E57" s="2">
        <v>22.22</v>
      </c>
      <c r="F57" s="2">
        <f t="shared" si="8"/>
        <v>1399.86</v>
      </c>
      <c r="G57" s="2">
        <v>13</v>
      </c>
      <c r="H57" s="2">
        <v>22.22</v>
      </c>
      <c r="I57" s="2">
        <f t="shared" si="9"/>
        <v>288.86</v>
      </c>
    </row>
    <row r="58" spans="1:9" ht="12.75">
      <c r="A58">
        <v>61</v>
      </c>
      <c r="B58" s="2">
        <v>22.22</v>
      </c>
      <c r="C58" s="2">
        <f t="shared" si="5"/>
        <v>1355.4199999999998</v>
      </c>
      <c r="D58" s="2">
        <v>64</v>
      </c>
      <c r="E58" s="2">
        <v>22.22</v>
      </c>
      <c r="F58" s="2">
        <f t="shared" si="8"/>
        <v>1422.08</v>
      </c>
      <c r="G58" s="2">
        <v>13</v>
      </c>
      <c r="H58" s="2">
        <v>22.22</v>
      </c>
      <c r="I58" s="2">
        <f t="shared" si="9"/>
        <v>288.86</v>
      </c>
    </row>
    <row r="59" spans="1:9" ht="12.75">
      <c r="A59">
        <v>61</v>
      </c>
      <c r="B59" s="2">
        <v>22.22</v>
      </c>
      <c r="C59" s="2">
        <f t="shared" si="5"/>
        <v>1355.4199999999998</v>
      </c>
      <c r="D59" s="2">
        <v>64</v>
      </c>
      <c r="E59" s="2">
        <v>22.22</v>
      </c>
      <c r="F59" s="2">
        <f t="shared" si="8"/>
        <v>1422.08</v>
      </c>
      <c r="G59" s="2">
        <v>13</v>
      </c>
      <c r="H59" s="2">
        <v>22.22</v>
      </c>
      <c r="I59" s="2">
        <f t="shared" si="9"/>
        <v>288.86</v>
      </c>
    </row>
    <row r="60" spans="1:9" ht="12.75">
      <c r="A60">
        <v>62</v>
      </c>
      <c r="B60" s="2">
        <v>22.22</v>
      </c>
      <c r="C60" s="2">
        <f t="shared" si="5"/>
        <v>1377.6399999999999</v>
      </c>
      <c r="D60" s="2">
        <v>64</v>
      </c>
      <c r="E60" s="2">
        <v>22.22</v>
      </c>
      <c r="F60" s="2">
        <f t="shared" si="8"/>
        <v>1422.08</v>
      </c>
      <c r="G60" s="2">
        <v>13</v>
      </c>
      <c r="H60" s="2">
        <v>22.22</v>
      </c>
      <c r="I60" s="2">
        <f t="shared" si="9"/>
        <v>288.86</v>
      </c>
    </row>
    <row r="61" spans="1:9" ht="12.75">
      <c r="A61">
        <v>62</v>
      </c>
      <c r="B61" s="2">
        <v>22.22</v>
      </c>
      <c r="C61" s="2">
        <f t="shared" si="5"/>
        <v>1377.6399999999999</v>
      </c>
      <c r="D61" s="2">
        <v>64</v>
      </c>
      <c r="E61" s="2">
        <v>22.22</v>
      </c>
      <c r="F61" s="2">
        <f t="shared" si="8"/>
        <v>1422.08</v>
      </c>
      <c r="G61" s="2">
        <v>13</v>
      </c>
      <c r="H61" s="2">
        <v>22.22</v>
      </c>
      <c r="I61" s="2">
        <f t="shared" si="9"/>
        <v>288.86</v>
      </c>
    </row>
    <row r="62" spans="1:9" ht="12.75">
      <c r="A62">
        <v>62</v>
      </c>
      <c r="B62" s="2">
        <v>22.22</v>
      </c>
      <c r="C62" s="2">
        <f t="shared" si="5"/>
        <v>1377.6399999999999</v>
      </c>
      <c r="D62" s="2">
        <v>64</v>
      </c>
      <c r="E62" s="2">
        <v>22.22</v>
      </c>
      <c r="F62" s="2">
        <f t="shared" si="8"/>
        <v>1422.08</v>
      </c>
      <c r="G62" s="2">
        <v>13</v>
      </c>
      <c r="H62" s="2">
        <v>22.22</v>
      </c>
      <c r="I62" s="2">
        <f t="shared" si="9"/>
        <v>288.86</v>
      </c>
    </row>
    <row r="63" spans="1:9" ht="12.75">
      <c r="A63">
        <v>62</v>
      </c>
      <c r="B63" s="2">
        <v>22.22</v>
      </c>
      <c r="C63" s="2">
        <f t="shared" si="5"/>
        <v>1377.6399999999999</v>
      </c>
      <c r="D63" s="2">
        <v>65</v>
      </c>
      <c r="E63" s="2">
        <v>22.22</v>
      </c>
      <c r="F63" s="2">
        <f t="shared" si="8"/>
        <v>1444.3</v>
      </c>
      <c r="G63" s="2">
        <v>13</v>
      </c>
      <c r="H63" s="2">
        <v>22.22</v>
      </c>
      <c r="I63" s="2">
        <f t="shared" si="9"/>
        <v>288.86</v>
      </c>
    </row>
    <row r="64" spans="1:9" ht="12.75">
      <c r="A64">
        <v>62</v>
      </c>
      <c r="B64" s="2">
        <v>22.22</v>
      </c>
      <c r="C64" s="2">
        <f t="shared" si="5"/>
        <v>1377.6399999999999</v>
      </c>
      <c r="D64" s="2">
        <v>65</v>
      </c>
      <c r="E64" s="2">
        <v>22.22</v>
      </c>
      <c r="F64" s="2">
        <f t="shared" si="8"/>
        <v>1444.3</v>
      </c>
      <c r="G64" s="2">
        <v>13</v>
      </c>
      <c r="H64" s="2">
        <v>22.22</v>
      </c>
      <c r="I64" s="2">
        <f t="shared" si="9"/>
        <v>288.86</v>
      </c>
    </row>
    <row r="65" spans="1:9" ht="12.75">
      <c r="A65">
        <v>62</v>
      </c>
      <c r="B65" s="2">
        <v>22.22</v>
      </c>
      <c r="C65" s="2">
        <f aca="true" t="shared" si="10" ref="C65:C96">B65*A65</f>
        <v>1377.6399999999999</v>
      </c>
      <c r="D65" s="2">
        <v>65</v>
      </c>
      <c r="E65" s="2">
        <v>22.22</v>
      </c>
      <c r="F65" s="2">
        <f aca="true" t="shared" si="11" ref="F65:F80">E65*D65</f>
        <v>1444.3</v>
      </c>
      <c r="G65" s="2">
        <v>13</v>
      </c>
      <c r="H65" s="2">
        <v>22.22</v>
      </c>
      <c r="I65" s="2">
        <f aca="true" t="shared" si="12" ref="I65:I80">H65*G65</f>
        <v>288.86</v>
      </c>
    </row>
    <row r="66" spans="1:9" ht="12.75">
      <c r="A66">
        <v>63</v>
      </c>
      <c r="B66" s="2">
        <v>22.22</v>
      </c>
      <c r="C66" s="2">
        <f t="shared" si="10"/>
        <v>1399.86</v>
      </c>
      <c r="D66" s="2">
        <v>66</v>
      </c>
      <c r="E66" s="2">
        <v>22.22</v>
      </c>
      <c r="F66" s="2">
        <f t="shared" si="11"/>
        <v>1466.52</v>
      </c>
      <c r="G66" s="2">
        <v>13</v>
      </c>
      <c r="H66" s="2">
        <v>22.22</v>
      </c>
      <c r="I66" s="2">
        <f t="shared" si="12"/>
        <v>288.86</v>
      </c>
    </row>
    <row r="67" spans="1:9" ht="12.75">
      <c r="A67">
        <v>63</v>
      </c>
      <c r="B67" s="2">
        <v>22.22</v>
      </c>
      <c r="C67" s="2">
        <f t="shared" si="10"/>
        <v>1399.86</v>
      </c>
      <c r="D67" s="2">
        <v>66</v>
      </c>
      <c r="E67" s="2">
        <v>22.22</v>
      </c>
      <c r="F67" s="2">
        <f t="shared" si="11"/>
        <v>1466.52</v>
      </c>
      <c r="G67" s="2">
        <v>13</v>
      </c>
      <c r="H67" s="2">
        <v>22.22</v>
      </c>
      <c r="I67" s="2">
        <f t="shared" si="12"/>
        <v>288.86</v>
      </c>
    </row>
    <row r="68" spans="1:9" ht="12.75">
      <c r="A68">
        <v>63</v>
      </c>
      <c r="B68" s="2">
        <v>22.22</v>
      </c>
      <c r="C68" s="2">
        <f t="shared" si="10"/>
        <v>1399.86</v>
      </c>
      <c r="D68" s="2">
        <v>66</v>
      </c>
      <c r="E68" s="2">
        <v>22.22</v>
      </c>
      <c r="F68" s="2">
        <f t="shared" si="11"/>
        <v>1466.52</v>
      </c>
      <c r="G68" s="2">
        <v>13</v>
      </c>
      <c r="H68" s="2">
        <v>22.22</v>
      </c>
      <c r="I68" s="2">
        <f t="shared" si="12"/>
        <v>288.86</v>
      </c>
    </row>
    <row r="69" spans="1:9" ht="12.75">
      <c r="A69">
        <v>63</v>
      </c>
      <c r="B69" s="2">
        <v>22.22</v>
      </c>
      <c r="C69" s="2">
        <f t="shared" si="10"/>
        <v>1399.86</v>
      </c>
      <c r="D69" s="2">
        <v>66</v>
      </c>
      <c r="E69" s="2">
        <v>22.22</v>
      </c>
      <c r="F69" s="2">
        <f t="shared" si="11"/>
        <v>1466.52</v>
      </c>
      <c r="G69" s="2">
        <v>13</v>
      </c>
      <c r="H69" s="2">
        <v>22.22</v>
      </c>
      <c r="I69" s="2">
        <f t="shared" si="12"/>
        <v>288.86</v>
      </c>
    </row>
    <row r="70" spans="1:9" ht="12.75">
      <c r="A70">
        <v>63</v>
      </c>
      <c r="B70" s="2">
        <v>22.22</v>
      </c>
      <c r="C70" s="2">
        <f t="shared" si="10"/>
        <v>1399.86</v>
      </c>
      <c r="D70" s="2">
        <v>66</v>
      </c>
      <c r="E70" s="2">
        <v>22.22</v>
      </c>
      <c r="F70" s="2">
        <f t="shared" si="11"/>
        <v>1466.52</v>
      </c>
      <c r="G70" s="2">
        <v>14</v>
      </c>
      <c r="H70" s="2">
        <v>22.22</v>
      </c>
      <c r="I70" s="2">
        <f t="shared" si="12"/>
        <v>311.08</v>
      </c>
    </row>
    <row r="71" spans="1:9" ht="12.75">
      <c r="A71">
        <v>63</v>
      </c>
      <c r="B71" s="2">
        <v>22.22</v>
      </c>
      <c r="C71" s="2">
        <f t="shared" si="10"/>
        <v>1399.86</v>
      </c>
      <c r="D71" s="2">
        <v>67</v>
      </c>
      <c r="E71" s="2">
        <v>22.22</v>
      </c>
      <c r="F71" s="2">
        <f t="shared" si="11"/>
        <v>1488.74</v>
      </c>
      <c r="G71" s="2">
        <v>14</v>
      </c>
      <c r="H71" s="2">
        <v>22.22</v>
      </c>
      <c r="I71" s="2">
        <f t="shared" si="12"/>
        <v>311.08</v>
      </c>
    </row>
    <row r="72" spans="1:9" ht="12.75">
      <c r="A72">
        <v>63</v>
      </c>
      <c r="B72" s="2">
        <v>22.22</v>
      </c>
      <c r="C72" s="2">
        <f t="shared" si="10"/>
        <v>1399.86</v>
      </c>
      <c r="D72" s="2">
        <v>67</v>
      </c>
      <c r="E72" s="2">
        <v>22.22</v>
      </c>
      <c r="F72" s="2">
        <f t="shared" si="11"/>
        <v>1488.74</v>
      </c>
      <c r="G72" s="2">
        <v>14</v>
      </c>
      <c r="H72" s="2">
        <v>22.22</v>
      </c>
      <c r="I72" s="2">
        <f t="shared" si="12"/>
        <v>311.08</v>
      </c>
    </row>
    <row r="73" spans="1:9" ht="12.75">
      <c r="A73">
        <v>63</v>
      </c>
      <c r="B73" s="2">
        <v>22.22</v>
      </c>
      <c r="C73" s="2">
        <f t="shared" si="10"/>
        <v>1399.86</v>
      </c>
      <c r="D73" s="2">
        <v>68</v>
      </c>
      <c r="E73" s="2">
        <v>22.22</v>
      </c>
      <c r="F73" s="2">
        <f t="shared" si="11"/>
        <v>1510.96</v>
      </c>
      <c r="G73" s="2">
        <v>14</v>
      </c>
      <c r="H73" s="2">
        <v>22.22</v>
      </c>
      <c r="I73" s="2">
        <f t="shared" si="12"/>
        <v>311.08</v>
      </c>
    </row>
    <row r="74" spans="1:9" ht="12.75">
      <c r="A74">
        <v>63</v>
      </c>
      <c r="B74" s="2">
        <v>22.22</v>
      </c>
      <c r="C74" s="2">
        <f t="shared" si="10"/>
        <v>1399.86</v>
      </c>
      <c r="D74" s="2">
        <v>68</v>
      </c>
      <c r="E74" s="2">
        <v>22.22</v>
      </c>
      <c r="F74" s="2">
        <f t="shared" si="11"/>
        <v>1510.96</v>
      </c>
      <c r="G74" s="2">
        <v>14</v>
      </c>
      <c r="H74" s="2">
        <v>22.22</v>
      </c>
      <c r="I74" s="2">
        <f t="shared" si="12"/>
        <v>311.08</v>
      </c>
    </row>
    <row r="75" spans="1:9" ht="12.75">
      <c r="A75">
        <v>63</v>
      </c>
      <c r="B75" s="2">
        <v>22.22</v>
      </c>
      <c r="C75" s="2">
        <f t="shared" si="10"/>
        <v>1399.86</v>
      </c>
      <c r="D75" s="2">
        <v>69</v>
      </c>
      <c r="E75" s="2">
        <v>22.22</v>
      </c>
      <c r="F75" s="2">
        <f t="shared" si="11"/>
        <v>1533.1799999999998</v>
      </c>
      <c r="G75" s="2">
        <v>14</v>
      </c>
      <c r="H75" s="2">
        <v>22.22</v>
      </c>
      <c r="I75" s="2">
        <f t="shared" si="12"/>
        <v>311.08</v>
      </c>
    </row>
    <row r="76" spans="1:9" ht="12.75">
      <c r="A76">
        <v>63</v>
      </c>
      <c r="B76" s="2">
        <v>22.22</v>
      </c>
      <c r="C76" s="2">
        <f t="shared" si="10"/>
        <v>1399.86</v>
      </c>
      <c r="D76" s="2">
        <v>69</v>
      </c>
      <c r="E76" s="2">
        <v>22.22</v>
      </c>
      <c r="F76" s="2">
        <f t="shared" si="11"/>
        <v>1533.1799999999998</v>
      </c>
      <c r="G76" s="2">
        <v>14</v>
      </c>
      <c r="H76" s="2">
        <v>22.22</v>
      </c>
      <c r="I76" s="2">
        <f t="shared" si="12"/>
        <v>311.08</v>
      </c>
    </row>
    <row r="77" spans="1:9" ht="12.75">
      <c r="A77">
        <v>63</v>
      </c>
      <c r="B77" s="2">
        <v>22.22</v>
      </c>
      <c r="C77" s="2">
        <f t="shared" si="10"/>
        <v>1399.86</v>
      </c>
      <c r="D77" s="2">
        <v>69</v>
      </c>
      <c r="E77" s="2">
        <v>22.22</v>
      </c>
      <c r="F77" s="2">
        <f t="shared" si="11"/>
        <v>1533.1799999999998</v>
      </c>
      <c r="G77" s="2">
        <v>14</v>
      </c>
      <c r="H77" s="2">
        <v>22.22</v>
      </c>
      <c r="I77" s="2">
        <f t="shared" si="12"/>
        <v>311.08</v>
      </c>
    </row>
    <row r="78" spans="1:9" ht="12.75">
      <c r="A78">
        <v>64</v>
      </c>
      <c r="B78" s="2">
        <v>22.22</v>
      </c>
      <c r="C78" s="2">
        <f t="shared" si="10"/>
        <v>1422.08</v>
      </c>
      <c r="D78" s="2">
        <v>69</v>
      </c>
      <c r="E78" s="2">
        <v>22.22</v>
      </c>
      <c r="F78" s="2">
        <f t="shared" si="11"/>
        <v>1533.1799999999998</v>
      </c>
      <c r="G78" s="2">
        <v>14</v>
      </c>
      <c r="H78" s="2">
        <v>22.22</v>
      </c>
      <c r="I78" s="2">
        <f t="shared" si="12"/>
        <v>311.08</v>
      </c>
    </row>
    <row r="79" spans="1:9" ht="12.75">
      <c r="A79">
        <v>64</v>
      </c>
      <c r="B79" s="2">
        <v>22.22</v>
      </c>
      <c r="C79" s="2">
        <f t="shared" si="10"/>
        <v>1422.08</v>
      </c>
      <c r="D79" s="2">
        <v>70</v>
      </c>
      <c r="E79" s="2">
        <v>22.22</v>
      </c>
      <c r="F79" s="2">
        <f t="shared" si="11"/>
        <v>1555.3999999999999</v>
      </c>
      <c r="G79" s="2">
        <v>14</v>
      </c>
      <c r="H79" s="2">
        <v>22.22</v>
      </c>
      <c r="I79" s="2">
        <f t="shared" si="12"/>
        <v>311.08</v>
      </c>
    </row>
    <row r="80" spans="1:9" ht="12.75">
      <c r="A80">
        <v>64</v>
      </c>
      <c r="B80" s="2">
        <v>22.22</v>
      </c>
      <c r="C80" s="2">
        <f t="shared" si="10"/>
        <v>1422.08</v>
      </c>
      <c r="D80" s="2">
        <v>70</v>
      </c>
      <c r="E80" s="2">
        <v>22.22</v>
      </c>
      <c r="F80" s="2">
        <f t="shared" si="11"/>
        <v>1555.3999999999999</v>
      </c>
      <c r="G80" s="2">
        <v>14</v>
      </c>
      <c r="H80" s="2">
        <v>22.22</v>
      </c>
      <c r="I80" s="2">
        <f t="shared" si="12"/>
        <v>311.08</v>
      </c>
    </row>
    <row r="81" spans="1:9" ht="12.75">
      <c r="A81">
        <v>64</v>
      </c>
      <c r="B81" s="2">
        <v>22.22</v>
      </c>
      <c r="C81" s="2">
        <f t="shared" si="10"/>
        <v>1422.08</v>
      </c>
      <c r="D81" s="2">
        <v>70</v>
      </c>
      <c r="E81" s="2">
        <v>22.22</v>
      </c>
      <c r="F81" s="2">
        <f aca="true" t="shared" si="13" ref="F81:F96">E81*D81</f>
        <v>1555.3999999999999</v>
      </c>
      <c r="G81" s="2">
        <v>14</v>
      </c>
      <c r="H81" s="2">
        <v>22.22</v>
      </c>
      <c r="I81" s="2">
        <f aca="true" t="shared" si="14" ref="I81:I96">H81*G81</f>
        <v>311.08</v>
      </c>
    </row>
    <row r="82" spans="1:9" ht="12.75">
      <c r="A82">
        <v>64</v>
      </c>
      <c r="B82" s="2">
        <v>22.22</v>
      </c>
      <c r="C82" s="2">
        <f t="shared" si="10"/>
        <v>1422.08</v>
      </c>
      <c r="D82" s="2">
        <v>70</v>
      </c>
      <c r="E82" s="2">
        <v>22.22</v>
      </c>
      <c r="F82" s="2">
        <f t="shared" si="13"/>
        <v>1555.3999999999999</v>
      </c>
      <c r="G82" s="2">
        <v>14</v>
      </c>
      <c r="H82" s="2">
        <v>22.22</v>
      </c>
      <c r="I82" s="2">
        <f t="shared" si="14"/>
        <v>311.08</v>
      </c>
    </row>
    <row r="83" spans="1:9" ht="12.75">
      <c r="A83">
        <v>64</v>
      </c>
      <c r="B83" s="2">
        <v>22.22</v>
      </c>
      <c r="C83" s="2">
        <f t="shared" si="10"/>
        <v>1422.08</v>
      </c>
      <c r="D83" s="2">
        <v>70</v>
      </c>
      <c r="E83" s="2">
        <v>22.22</v>
      </c>
      <c r="F83" s="2">
        <f t="shared" si="13"/>
        <v>1555.3999999999999</v>
      </c>
      <c r="G83" s="2">
        <v>14</v>
      </c>
      <c r="H83" s="2">
        <v>22.22</v>
      </c>
      <c r="I83" s="2">
        <f t="shared" si="14"/>
        <v>311.08</v>
      </c>
    </row>
    <row r="84" spans="1:9" ht="12.75">
      <c r="A84">
        <v>64</v>
      </c>
      <c r="B84" s="2">
        <v>22.22</v>
      </c>
      <c r="C84" s="2">
        <f t="shared" si="10"/>
        <v>1422.08</v>
      </c>
      <c r="D84" s="2">
        <v>70</v>
      </c>
      <c r="E84" s="2">
        <v>22.22</v>
      </c>
      <c r="F84" s="2">
        <f t="shared" si="13"/>
        <v>1555.3999999999999</v>
      </c>
      <c r="G84" s="2">
        <v>14</v>
      </c>
      <c r="H84" s="2">
        <v>22.22</v>
      </c>
      <c r="I84" s="2">
        <f t="shared" si="14"/>
        <v>311.08</v>
      </c>
    </row>
    <row r="85" spans="1:9" ht="12.75">
      <c r="A85">
        <v>64</v>
      </c>
      <c r="B85" s="2">
        <v>22.22</v>
      </c>
      <c r="C85" s="2">
        <f t="shared" si="10"/>
        <v>1422.08</v>
      </c>
      <c r="D85" s="2">
        <v>71</v>
      </c>
      <c r="E85" s="2">
        <v>22.22</v>
      </c>
      <c r="F85" s="2">
        <f t="shared" si="13"/>
        <v>1577.62</v>
      </c>
      <c r="G85" s="2">
        <v>14</v>
      </c>
      <c r="H85" s="2">
        <v>22.22</v>
      </c>
      <c r="I85" s="2">
        <f t="shared" si="14"/>
        <v>311.08</v>
      </c>
    </row>
    <row r="86" spans="1:9" ht="12.75">
      <c r="A86">
        <v>64</v>
      </c>
      <c r="B86" s="2">
        <v>22.22</v>
      </c>
      <c r="C86" s="2">
        <f t="shared" si="10"/>
        <v>1422.08</v>
      </c>
      <c r="D86" s="2">
        <v>73</v>
      </c>
      <c r="E86" s="2">
        <v>22.22</v>
      </c>
      <c r="F86" s="2">
        <f t="shared" si="13"/>
        <v>1622.06</v>
      </c>
      <c r="G86" s="2">
        <v>14</v>
      </c>
      <c r="H86" s="2">
        <v>22.22</v>
      </c>
      <c r="I86" s="2">
        <f t="shared" si="14"/>
        <v>311.08</v>
      </c>
    </row>
    <row r="87" spans="1:9" ht="12.75">
      <c r="A87">
        <v>64</v>
      </c>
      <c r="B87" s="2">
        <v>22.22</v>
      </c>
      <c r="C87" s="2">
        <f t="shared" si="10"/>
        <v>1422.08</v>
      </c>
      <c r="D87" s="2">
        <v>73</v>
      </c>
      <c r="E87" s="2">
        <v>22.22</v>
      </c>
      <c r="F87" s="2">
        <f t="shared" si="13"/>
        <v>1622.06</v>
      </c>
      <c r="G87" s="2">
        <v>14</v>
      </c>
      <c r="H87" s="2">
        <v>22.22</v>
      </c>
      <c r="I87" s="2">
        <f t="shared" si="14"/>
        <v>311.08</v>
      </c>
    </row>
    <row r="88" spans="1:9" ht="12.75">
      <c r="A88">
        <v>64</v>
      </c>
      <c r="B88" s="2">
        <v>22.22</v>
      </c>
      <c r="C88" s="2">
        <f t="shared" si="10"/>
        <v>1422.08</v>
      </c>
      <c r="D88" s="2">
        <v>73</v>
      </c>
      <c r="E88" s="2">
        <v>22.22</v>
      </c>
      <c r="F88" s="2">
        <f t="shared" si="13"/>
        <v>1622.06</v>
      </c>
      <c r="G88" s="2">
        <v>15</v>
      </c>
      <c r="H88" s="2">
        <v>22.22</v>
      </c>
      <c r="I88" s="2">
        <f t="shared" si="14"/>
        <v>333.29999999999995</v>
      </c>
    </row>
    <row r="89" spans="1:9" ht="12.75">
      <c r="A89">
        <v>65</v>
      </c>
      <c r="B89" s="2">
        <v>22.22</v>
      </c>
      <c r="C89" s="2">
        <f t="shared" si="10"/>
        <v>1444.3</v>
      </c>
      <c r="D89" s="2">
        <v>75</v>
      </c>
      <c r="E89" s="2">
        <v>22.22</v>
      </c>
      <c r="F89" s="2">
        <f t="shared" si="13"/>
        <v>1666.5</v>
      </c>
      <c r="G89" s="2">
        <v>15</v>
      </c>
      <c r="H89" s="2">
        <v>22.22</v>
      </c>
      <c r="I89" s="2">
        <f t="shared" si="14"/>
        <v>333.29999999999995</v>
      </c>
    </row>
    <row r="90" spans="1:9" ht="12.75">
      <c r="A90">
        <v>65</v>
      </c>
      <c r="B90" s="2">
        <v>22.22</v>
      </c>
      <c r="C90" s="2">
        <f t="shared" si="10"/>
        <v>1444.3</v>
      </c>
      <c r="D90" s="2">
        <v>75</v>
      </c>
      <c r="E90" s="2">
        <v>22.22</v>
      </c>
      <c r="F90" s="2">
        <f t="shared" si="13"/>
        <v>1666.5</v>
      </c>
      <c r="G90" s="2">
        <v>15</v>
      </c>
      <c r="H90" s="2">
        <v>22.22</v>
      </c>
      <c r="I90" s="2">
        <f t="shared" si="14"/>
        <v>333.29999999999995</v>
      </c>
    </row>
    <row r="91" spans="1:9" ht="12.75">
      <c r="A91">
        <v>65</v>
      </c>
      <c r="B91" s="2">
        <v>22.22</v>
      </c>
      <c r="C91" s="2">
        <f t="shared" si="10"/>
        <v>1444.3</v>
      </c>
      <c r="D91" s="2">
        <v>75</v>
      </c>
      <c r="E91" s="2">
        <v>22.22</v>
      </c>
      <c r="F91" s="2">
        <f t="shared" si="13"/>
        <v>1666.5</v>
      </c>
      <c r="G91" s="2">
        <v>15</v>
      </c>
      <c r="H91" s="2">
        <v>22.22</v>
      </c>
      <c r="I91" s="2">
        <f t="shared" si="14"/>
        <v>333.29999999999995</v>
      </c>
    </row>
    <row r="92" spans="1:9" ht="12.75">
      <c r="A92">
        <v>65</v>
      </c>
      <c r="B92" s="2">
        <v>22.22</v>
      </c>
      <c r="C92" s="2">
        <f t="shared" si="10"/>
        <v>1444.3</v>
      </c>
      <c r="D92" s="2">
        <v>75</v>
      </c>
      <c r="E92" s="2">
        <v>22.22</v>
      </c>
      <c r="F92" s="2">
        <f t="shared" si="13"/>
        <v>1666.5</v>
      </c>
      <c r="G92" s="2">
        <v>15</v>
      </c>
      <c r="H92" s="2">
        <v>22.22</v>
      </c>
      <c r="I92" s="2">
        <f t="shared" si="14"/>
        <v>333.29999999999995</v>
      </c>
    </row>
    <row r="93" spans="1:9" ht="12.75">
      <c r="A93">
        <v>65</v>
      </c>
      <c r="B93" s="2">
        <v>22.22</v>
      </c>
      <c r="C93" s="2">
        <f t="shared" si="10"/>
        <v>1444.3</v>
      </c>
      <c r="D93" s="2">
        <v>76</v>
      </c>
      <c r="E93" s="2">
        <v>22.22</v>
      </c>
      <c r="F93" s="2">
        <f t="shared" si="13"/>
        <v>1688.7199999999998</v>
      </c>
      <c r="G93" s="2">
        <v>15</v>
      </c>
      <c r="H93" s="2">
        <v>22.22</v>
      </c>
      <c r="I93" s="2">
        <f t="shared" si="14"/>
        <v>333.29999999999995</v>
      </c>
    </row>
    <row r="94" spans="1:9" ht="12.75">
      <c r="A94">
        <v>65</v>
      </c>
      <c r="B94" s="2">
        <v>22.22</v>
      </c>
      <c r="C94" s="2">
        <f t="shared" si="10"/>
        <v>1444.3</v>
      </c>
      <c r="D94" s="2">
        <v>76</v>
      </c>
      <c r="E94" s="2">
        <v>22.22</v>
      </c>
      <c r="F94" s="2">
        <f t="shared" si="13"/>
        <v>1688.7199999999998</v>
      </c>
      <c r="G94" s="2">
        <v>15</v>
      </c>
      <c r="H94" s="2">
        <v>22.22</v>
      </c>
      <c r="I94" s="2">
        <f t="shared" si="14"/>
        <v>333.29999999999995</v>
      </c>
    </row>
    <row r="95" spans="1:9" ht="12.75">
      <c r="A95">
        <v>65</v>
      </c>
      <c r="B95" s="2">
        <v>22.22</v>
      </c>
      <c r="C95" s="2">
        <f t="shared" si="10"/>
        <v>1444.3</v>
      </c>
      <c r="D95" s="2">
        <v>76</v>
      </c>
      <c r="E95" s="2">
        <v>22.22</v>
      </c>
      <c r="F95" s="2">
        <f t="shared" si="13"/>
        <v>1688.7199999999998</v>
      </c>
      <c r="G95" s="2">
        <v>15</v>
      </c>
      <c r="H95" s="2">
        <v>22.22</v>
      </c>
      <c r="I95" s="2">
        <f t="shared" si="14"/>
        <v>333.29999999999995</v>
      </c>
    </row>
    <row r="96" spans="1:9" ht="12.75">
      <c r="A96">
        <v>65</v>
      </c>
      <c r="B96" s="2">
        <v>22.22</v>
      </c>
      <c r="C96" s="2">
        <f t="shared" si="10"/>
        <v>1444.3</v>
      </c>
      <c r="D96" s="2">
        <v>76</v>
      </c>
      <c r="E96" s="2">
        <v>22.22</v>
      </c>
      <c r="F96" s="2">
        <f t="shared" si="13"/>
        <v>1688.7199999999998</v>
      </c>
      <c r="G96" s="2">
        <v>15</v>
      </c>
      <c r="H96" s="2">
        <v>22.22</v>
      </c>
      <c r="I96" s="2">
        <f t="shared" si="14"/>
        <v>333.29999999999995</v>
      </c>
    </row>
    <row r="97" spans="1:9" ht="12.75">
      <c r="A97">
        <v>66</v>
      </c>
      <c r="B97" s="2">
        <v>22.22</v>
      </c>
      <c r="C97" s="2">
        <f aca="true" t="shared" si="15" ref="C97:C119">B97*A97</f>
        <v>1466.52</v>
      </c>
      <c r="D97" s="2">
        <v>77</v>
      </c>
      <c r="E97" s="2">
        <v>22.22</v>
      </c>
      <c r="F97" s="2">
        <f aca="true" t="shared" si="16" ref="F97:F112">E97*D97</f>
        <v>1710.9399999999998</v>
      </c>
      <c r="G97" s="2">
        <v>16</v>
      </c>
      <c r="H97" s="2">
        <v>22.22</v>
      </c>
      <c r="I97" s="2">
        <f aca="true" t="shared" si="17" ref="I97:I112">H97*G97</f>
        <v>355.52</v>
      </c>
    </row>
    <row r="98" spans="1:9" ht="12.75">
      <c r="A98">
        <v>66</v>
      </c>
      <c r="B98" s="2">
        <v>22.22</v>
      </c>
      <c r="C98" s="2">
        <f t="shared" si="15"/>
        <v>1466.52</v>
      </c>
      <c r="D98" s="2">
        <v>79</v>
      </c>
      <c r="E98" s="2">
        <v>22.22</v>
      </c>
      <c r="F98" s="2">
        <f t="shared" si="16"/>
        <v>1755.3799999999999</v>
      </c>
      <c r="G98" s="2">
        <v>16</v>
      </c>
      <c r="H98" s="2">
        <v>22.22</v>
      </c>
      <c r="I98" s="2">
        <f t="shared" si="17"/>
        <v>355.52</v>
      </c>
    </row>
    <row r="99" spans="1:9" ht="12.75">
      <c r="A99">
        <v>66</v>
      </c>
      <c r="B99" s="2">
        <v>22.22</v>
      </c>
      <c r="C99" s="2">
        <f t="shared" si="15"/>
        <v>1466.52</v>
      </c>
      <c r="D99" s="2">
        <v>79</v>
      </c>
      <c r="E99" s="2">
        <v>22.22</v>
      </c>
      <c r="F99" s="2">
        <f t="shared" si="16"/>
        <v>1755.3799999999999</v>
      </c>
      <c r="G99" s="2">
        <v>16</v>
      </c>
      <c r="H99" s="2">
        <v>22.22</v>
      </c>
      <c r="I99" s="2">
        <f t="shared" si="17"/>
        <v>355.52</v>
      </c>
    </row>
    <row r="100" spans="1:9" ht="12.75">
      <c r="A100">
        <v>66</v>
      </c>
      <c r="B100" s="2">
        <v>22.22</v>
      </c>
      <c r="C100" s="2">
        <f t="shared" si="15"/>
        <v>1466.52</v>
      </c>
      <c r="D100" s="2">
        <v>81</v>
      </c>
      <c r="E100" s="2">
        <v>22.22</v>
      </c>
      <c r="F100" s="2">
        <f t="shared" si="16"/>
        <v>1799.82</v>
      </c>
      <c r="G100" s="2">
        <v>17</v>
      </c>
      <c r="H100" s="2">
        <v>22.22</v>
      </c>
      <c r="I100" s="2">
        <f t="shared" si="17"/>
        <v>377.74</v>
      </c>
    </row>
    <row r="101" spans="1:9" ht="12.75">
      <c r="A101">
        <v>66</v>
      </c>
      <c r="B101" s="2">
        <v>22.22</v>
      </c>
      <c r="C101" s="2">
        <f t="shared" si="15"/>
        <v>1466.52</v>
      </c>
      <c r="D101" s="2">
        <v>84</v>
      </c>
      <c r="E101" s="2">
        <v>22.22</v>
      </c>
      <c r="F101" s="2">
        <f t="shared" si="16"/>
        <v>1866.48</v>
      </c>
      <c r="G101" s="2">
        <v>18</v>
      </c>
      <c r="H101" s="2">
        <v>22.22</v>
      </c>
      <c r="I101" s="2">
        <f t="shared" si="17"/>
        <v>399.96</v>
      </c>
    </row>
    <row r="102" spans="1:9" ht="12.75">
      <c r="A102">
        <v>66</v>
      </c>
      <c r="B102" s="2">
        <v>22.22</v>
      </c>
      <c r="C102" s="2">
        <f t="shared" si="15"/>
        <v>1466.52</v>
      </c>
      <c r="D102" s="2">
        <v>88</v>
      </c>
      <c r="E102" s="2">
        <v>22.22</v>
      </c>
      <c r="F102" s="2">
        <f t="shared" si="16"/>
        <v>1955.36</v>
      </c>
      <c r="G102" s="2"/>
      <c r="H102" s="2">
        <v>22.22</v>
      </c>
      <c r="I102" s="2">
        <f t="shared" si="17"/>
        <v>0</v>
      </c>
    </row>
    <row r="103" spans="1:9" ht="12.75">
      <c r="A103">
        <v>66</v>
      </c>
      <c r="B103" s="2">
        <v>22.22</v>
      </c>
      <c r="C103" s="2">
        <f t="shared" si="15"/>
        <v>1466.52</v>
      </c>
      <c r="D103" s="2"/>
      <c r="E103" s="2">
        <v>22.22</v>
      </c>
      <c r="F103" s="2">
        <f t="shared" si="16"/>
        <v>0</v>
      </c>
      <c r="G103" s="2"/>
      <c r="H103" s="2">
        <v>22.22</v>
      </c>
      <c r="I103" s="2">
        <f t="shared" si="17"/>
        <v>0</v>
      </c>
    </row>
    <row r="104" spans="1:9" ht="12.75">
      <c r="A104">
        <v>67</v>
      </c>
      <c r="B104" s="2">
        <v>22.22</v>
      </c>
      <c r="C104" s="2">
        <f t="shared" si="15"/>
        <v>1488.74</v>
      </c>
      <c r="D104" s="2"/>
      <c r="E104" s="2">
        <v>22.22</v>
      </c>
      <c r="F104" s="2">
        <f t="shared" si="16"/>
        <v>0</v>
      </c>
      <c r="G104" s="2"/>
      <c r="H104" s="2">
        <v>22.22</v>
      </c>
      <c r="I104" s="2">
        <f t="shared" si="17"/>
        <v>0</v>
      </c>
    </row>
    <row r="105" spans="1:9" ht="12.75">
      <c r="A105">
        <v>67</v>
      </c>
      <c r="B105" s="2">
        <v>22.22</v>
      </c>
      <c r="C105" s="2">
        <f t="shared" si="15"/>
        <v>1488.74</v>
      </c>
      <c r="D105" s="2"/>
      <c r="E105" s="2">
        <v>22.22</v>
      </c>
      <c r="F105" s="2">
        <f t="shared" si="16"/>
        <v>0</v>
      </c>
      <c r="G105" s="2"/>
      <c r="H105" s="2">
        <v>22.22</v>
      </c>
      <c r="I105" s="2">
        <f t="shared" si="17"/>
        <v>0</v>
      </c>
    </row>
    <row r="106" spans="1:9" ht="12.75">
      <c r="A106">
        <v>67</v>
      </c>
      <c r="B106" s="2">
        <v>22.22</v>
      </c>
      <c r="C106" s="2">
        <f t="shared" si="15"/>
        <v>1488.74</v>
      </c>
      <c r="E106" s="2">
        <v>22.22</v>
      </c>
      <c r="F106" s="2">
        <f t="shared" si="16"/>
        <v>0</v>
      </c>
      <c r="H106" s="2">
        <v>22.22</v>
      </c>
      <c r="I106" s="2">
        <f t="shared" si="17"/>
        <v>0</v>
      </c>
    </row>
    <row r="107" spans="1:9" ht="12.75">
      <c r="A107">
        <v>67</v>
      </c>
      <c r="B107" s="2">
        <v>22.22</v>
      </c>
      <c r="C107" s="2">
        <f t="shared" si="15"/>
        <v>1488.74</v>
      </c>
      <c r="E107" s="2">
        <v>22.22</v>
      </c>
      <c r="F107" s="2">
        <f t="shared" si="16"/>
        <v>0</v>
      </c>
      <c r="H107" s="2">
        <v>22.22</v>
      </c>
      <c r="I107" s="2">
        <f t="shared" si="17"/>
        <v>0</v>
      </c>
    </row>
    <row r="108" spans="1:9" ht="12.75">
      <c r="A108">
        <v>67</v>
      </c>
      <c r="B108" s="2">
        <v>22.22</v>
      </c>
      <c r="C108" s="2">
        <f t="shared" si="15"/>
        <v>1488.74</v>
      </c>
      <c r="E108" s="2">
        <v>22.22</v>
      </c>
      <c r="F108" s="2">
        <f t="shared" si="16"/>
        <v>0</v>
      </c>
      <c r="H108" s="2">
        <v>22.22</v>
      </c>
      <c r="I108" s="2">
        <f t="shared" si="17"/>
        <v>0</v>
      </c>
    </row>
    <row r="109" spans="1:9" ht="12.75">
      <c r="A109">
        <v>67</v>
      </c>
      <c r="B109" s="2">
        <v>22.22</v>
      </c>
      <c r="C109" s="2">
        <f t="shared" si="15"/>
        <v>1488.74</v>
      </c>
      <c r="E109" s="2">
        <v>22.22</v>
      </c>
      <c r="F109" s="2">
        <f t="shared" si="16"/>
        <v>0</v>
      </c>
      <c r="H109" s="2">
        <v>22.22</v>
      </c>
      <c r="I109" s="2">
        <f t="shared" si="17"/>
        <v>0</v>
      </c>
    </row>
    <row r="110" spans="1:9" ht="12.75">
      <c r="A110">
        <v>68</v>
      </c>
      <c r="B110" s="2">
        <v>22.22</v>
      </c>
      <c r="C110" s="2">
        <f t="shared" si="15"/>
        <v>1510.96</v>
      </c>
      <c r="E110" s="2">
        <v>22.22</v>
      </c>
      <c r="F110" s="2">
        <f t="shared" si="16"/>
        <v>0</v>
      </c>
      <c r="H110" s="2">
        <v>22.22</v>
      </c>
      <c r="I110" s="2">
        <f t="shared" si="17"/>
        <v>0</v>
      </c>
    </row>
    <row r="111" spans="1:9" ht="12.75">
      <c r="A111">
        <v>68</v>
      </c>
      <c r="B111" s="2">
        <v>22.22</v>
      </c>
      <c r="C111" s="2">
        <f t="shared" si="15"/>
        <v>1510.96</v>
      </c>
      <c r="E111" s="2">
        <v>22.22</v>
      </c>
      <c r="F111" s="2">
        <f t="shared" si="16"/>
        <v>0</v>
      </c>
      <c r="H111" s="2">
        <v>22.22</v>
      </c>
      <c r="I111" s="2">
        <f t="shared" si="17"/>
        <v>0</v>
      </c>
    </row>
    <row r="112" spans="1:9" ht="12.75">
      <c r="A112">
        <v>69</v>
      </c>
      <c r="B112" s="2">
        <v>22.22</v>
      </c>
      <c r="C112" s="2">
        <f t="shared" si="15"/>
        <v>1533.1799999999998</v>
      </c>
      <c r="E112" s="2">
        <v>22.22</v>
      </c>
      <c r="F112" s="2">
        <f t="shared" si="16"/>
        <v>0</v>
      </c>
      <c r="H112" s="2">
        <v>22.22</v>
      </c>
      <c r="I112" s="2">
        <f t="shared" si="17"/>
        <v>0</v>
      </c>
    </row>
    <row r="113" spans="1:9" ht="12.75">
      <c r="A113">
        <v>70</v>
      </c>
      <c r="B113" s="2">
        <v>22.22</v>
      </c>
      <c r="C113" s="2">
        <f t="shared" si="15"/>
        <v>1555.3999999999999</v>
      </c>
      <c r="E113" s="2">
        <v>22.22</v>
      </c>
      <c r="F113" s="2">
        <f>E113*D113</f>
        <v>0</v>
      </c>
      <c r="H113" s="2">
        <v>22.22</v>
      </c>
      <c r="I113" s="2">
        <f>H113*G113</f>
        <v>0</v>
      </c>
    </row>
    <row r="114" spans="1:9" ht="12.75">
      <c r="A114">
        <v>70</v>
      </c>
      <c r="B114" s="2">
        <v>22.22</v>
      </c>
      <c r="C114" s="2">
        <f t="shared" si="15"/>
        <v>1555.3999999999999</v>
      </c>
      <c r="E114" s="2">
        <v>22.22</v>
      </c>
      <c r="F114" s="2">
        <f>E114*D114</f>
        <v>0</v>
      </c>
      <c r="H114" s="2">
        <v>22.22</v>
      </c>
      <c r="I114" s="2">
        <f>H114*G114</f>
        <v>0</v>
      </c>
    </row>
    <row r="115" spans="1:9" ht="12.75">
      <c r="A115">
        <v>70</v>
      </c>
      <c r="B115" s="2">
        <v>22.22</v>
      </c>
      <c r="C115" s="2">
        <f t="shared" si="15"/>
        <v>1555.3999999999999</v>
      </c>
      <c r="E115" s="2">
        <v>22.22</v>
      </c>
      <c r="F115" s="2">
        <f>E115*D115</f>
        <v>0</v>
      </c>
      <c r="H115" s="2">
        <v>22.22</v>
      </c>
      <c r="I115" s="2">
        <f>H115*G115</f>
        <v>0</v>
      </c>
    </row>
    <row r="116" spans="1:3" ht="12.75">
      <c r="A116">
        <v>71</v>
      </c>
      <c r="B116" s="2">
        <v>22.22</v>
      </c>
      <c r="C116" s="2">
        <f t="shared" si="15"/>
        <v>1577.62</v>
      </c>
    </row>
    <row r="117" spans="1:3" ht="12.75">
      <c r="A117">
        <v>71</v>
      </c>
      <c r="B117" s="2">
        <v>22.22</v>
      </c>
      <c r="C117" s="2">
        <f t="shared" si="15"/>
        <v>1577.62</v>
      </c>
    </row>
    <row r="118" spans="1:3" ht="12.75">
      <c r="A118">
        <v>72</v>
      </c>
      <c r="B118" s="2">
        <v>22.22</v>
      </c>
      <c r="C118" s="2">
        <f t="shared" si="15"/>
        <v>1599.84</v>
      </c>
    </row>
    <row r="119" spans="1:3" ht="12.75">
      <c r="A119">
        <v>73</v>
      </c>
      <c r="B119" s="2">
        <v>22.22</v>
      </c>
      <c r="C119" s="2">
        <f t="shared" si="15"/>
        <v>1622.06</v>
      </c>
    </row>
    <row r="147" spans="1:6" ht="12.75">
      <c r="A147" t="s">
        <v>0</v>
      </c>
      <c r="C147" s="1"/>
      <c r="D147" t="s">
        <v>1</v>
      </c>
      <c r="F147" s="1">
        <v>36725</v>
      </c>
    </row>
    <row r="148" spans="1:7" ht="12.75">
      <c r="A148" t="s">
        <v>22</v>
      </c>
      <c r="E148" t="s">
        <v>4</v>
      </c>
      <c r="G148" t="s">
        <v>25</v>
      </c>
    </row>
    <row r="149" spans="4:7" ht="12.75">
      <c r="D149" t="s">
        <v>20</v>
      </c>
      <c r="G149" t="s">
        <v>3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50" zoomScaleNormal="5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s="2" t="s">
        <v>19</v>
      </c>
    </row>
    <row r="2" spans="1:3" ht="12.75">
      <c r="A2" t="s">
        <v>26</v>
      </c>
      <c r="C2" t="s">
        <v>27</v>
      </c>
    </row>
    <row r="4" spans="1:2" ht="12.75">
      <c r="A4" t="s">
        <v>28</v>
      </c>
      <c r="B4" t="s">
        <v>7</v>
      </c>
    </row>
    <row r="5" ht="12.75">
      <c r="A5" t="s">
        <v>29</v>
      </c>
    </row>
    <row r="6" ht="12.75">
      <c r="A6">
        <v>600</v>
      </c>
    </row>
    <row r="7" spans="1:5" ht="12.75">
      <c r="A7">
        <v>700</v>
      </c>
      <c r="B7">
        <v>1</v>
      </c>
      <c r="E7">
        <v>1</v>
      </c>
    </row>
    <row r="8" spans="1:5" ht="12.75">
      <c r="A8">
        <v>800</v>
      </c>
      <c r="B8">
        <v>2</v>
      </c>
      <c r="E8">
        <v>2</v>
      </c>
    </row>
    <row r="9" spans="1:5" ht="12.75">
      <c r="A9">
        <v>900</v>
      </c>
      <c r="B9">
        <v>3</v>
      </c>
      <c r="E9">
        <v>3</v>
      </c>
    </row>
    <row r="10" spans="1:5" ht="12.75">
      <c r="A10">
        <v>1000</v>
      </c>
      <c r="B10">
        <v>4</v>
      </c>
      <c r="E10">
        <v>4</v>
      </c>
    </row>
    <row r="11" spans="1:5" ht="12.75">
      <c r="A11">
        <v>1100</v>
      </c>
      <c r="B11">
        <v>7</v>
      </c>
      <c r="E11">
        <v>7</v>
      </c>
    </row>
    <row r="12" spans="1:5" ht="12.75">
      <c r="A12">
        <v>1200</v>
      </c>
      <c r="B12">
        <v>19</v>
      </c>
      <c r="E12">
        <v>19</v>
      </c>
    </row>
    <row r="13" spans="1:5" ht="12.75">
      <c r="A13">
        <v>1300</v>
      </c>
      <c r="B13">
        <v>41</v>
      </c>
      <c r="E13">
        <v>41</v>
      </c>
    </row>
    <row r="14" spans="1:5" ht="12.75">
      <c r="A14">
        <v>1400</v>
      </c>
      <c r="B14">
        <v>32</v>
      </c>
      <c r="E14">
        <v>32</v>
      </c>
    </row>
    <row r="15" spans="1:5" ht="12.75">
      <c r="A15">
        <v>1500</v>
      </c>
      <c r="B15">
        <v>9</v>
      </c>
      <c r="E15">
        <v>9</v>
      </c>
    </row>
    <row r="16" spans="1:5" ht="12.75">
      <c r="A16">
        <v>1600</v>
      </c>
      <c r="B16">
        <v>1</v>
      </c>
      <c r="E16">
        <v>1</v>
      </c>
    </row>
    <row r="17" spans="1:5" ht="12.75">
      <c r="A17">
        <v>1700</v>
      </c>
      <c r="E17">
        <f>SUM(E7:E16)</f>
        <v>119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="50" zoomScaleNormal="50" workbookViewId="0" topLeftCell="A1">
      <selection activeCell="A4" sqref="A4:B13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s="2" t="s">
        <v>19</v>
      </c>
      <c r="D1" s="1">
        <v>36725</v>
      </c>
    </row>
    <row r="2" spans="1:3" ht="12.75">
      <c r="A2" t="s">
        <v>20</v>
      </c>
      <c r="C2" t="s">
        <v>27</v>
      </c>
    </row>
    <row r="4" spans="1:2" ht="12.75">
      <c r="A4" t="s">
        <v>28</v>
      </c>
      <c r="B4" t="s">
        <v>7</v>
      </c>
    </row>
    <row r="5" ht="12.75">
      <c r="A5" t="s">
        <v>29</v>
      </c>
    </row>
    <row r="6" spans="1:2" ht="12.75">
      <c r="A6">
        <v>400</v>
      </c>
      <c r="B6">
        <v>2</v>
      </c>
    </row>
    <row r="7" spans="1:2" ht="12.75">
      <c r="A7">
        <v>600</v>
      </c>
      <c r="B7">
        <v>8</v>
      </c>
    </row>
    <row r="8" spans="1:2" ht="12.75">
      <c r="A8">
        <v>800</v>
      </c>
      <c r="B8">
        <v>12</v>
      </c>
    </row>
    <row r="9" spans="1:2" ht="12.75">
      <c r="A9">
        <v>1000</v>
      </c>
      <c r="B9">
        <v>14</v>
      </c>
    </row>
    <row r="10" spans="1:2" ht="12.75">
      <c r="A10">
        <v>1200</v>
      </c>
      <c r="B10">
        <v>21</v>
      </c>
    </row>
    <row r="11" spans="1:2" ht="12.75">
      <c r="A11">
        <v>1400</v>
      </c>
      <c r="B11">
        <v>28</v>
      </c>
    </row>
    <row r="12" spans="1:2" ht="12.75">
      <c r="A12">
        <v>1600</v>
      </c>
      <c r="B12">
        <v>14</v>
      </c>
    </row>
    <row r="13" spans="1:2" ht="12.75">
      <c r="A13">
        <v>1800</v>
      </c>
      <c r="B13">
        <v>3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Albert Keim</cp:lastModifiedBy>
  <cp:lastPrinted>2000-07-29T07:10:43Z</cp:lastPrinted>
  <dcterms:created xsi:type="dcterms:W3CDTF">1998-06-17T07:51:30Z</dcterms:created>
  <dcterms:modified xsi:type="dcterms:W3CDTF">2006-03-24T16:09:46Z</dcterms:modified>
  <cp:category/>
  <cp:version/>
  <cp:contentType/>
  <cp:contentStatus/>
</cp:coreProperties>
</file>